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15"/>
  <workbookPr defaultThemeVersion="166925"/>
  <xr:revisionPtr revIDLastSave="0" documentId="8_{03C45B44-CDA6-4C0A-81F3-6A8DB7D42528}" xr6:coauthVersionLast="47" xr6:coauthVersionMax="47" xr10:uidLastSave="{00000000-0000-0000-0000-000000000000}"/>
  <bookViews>
    <workbookView xWindow="240" yWindow="105" windowWidth="14805" windowHeight="8010" firstSheet="4" activeTab="4" xr2:uid="{00000000-000D-0000-FFFF-FFFF00000000}"/>
  </bookViews>
  <sheets>
    <sheet name="EMPLOYEES RECORD" sheetId="1" r:id="rId1"/>
    <sheet name="STUDENTS INFO" sheetId="2" r:id="rId2"/>
    <sheet name="STUDENTS EXAM" sheetId="3" r:id="rId3"/>
    <sheet name="MULTIPLES" sheetId="4" r:id="rId4"/>
    <sheet name="HOME.W"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3" i="5" l="1"/>
  <c r="AB4" i="5"/>
  <c r="AB5" i="5"/>
  <c r="AB6" i="5"/>
  <c r="AB7" i="5"/>
  <c r="AB8" i="5"/>
  <c r="AB9" i="5"/>
  <c r="AB10" i="5"/>
  <c r="AB11" i="5"/>
  <c r="AB12" i="5"/>
  <c r="AB13" i="5"/>
  <c r="AB14" i="5"/>
  <c r="AB15" i="5"/>
  <c r="AB16" i="5"/>
  <c r="AB17" i="5"/>
  <c r="AB18" i="5"/>
  <c r="AB19" i="5"/>
  <c r="AB20" i="5"/>
  <c r="AB21" i="5"/>
  <c r="AB22" i="5"/>
  <c r="AB23" i="5"/>
  <c r="AB24" i="5"/>
  <c r="AB25" i="5"/>
  <c r="AB26" i="5"/>
  <c r="AB27" i="5"/>
  <c r="AB28" i="5"/>
  <c r="AB29" i="5"/>
  <c r="AB30" i="5"/>
  <c r="AB31" i="5"/>
  <c r="AB32" i="5"/>
  <c r="AB33" i="5"/>
  <c r="AB34" i="5"/>
  <c r="AB35" i="5"/>
  <c r="AB36" i="5"/>
  <c r="AB37" i="5"/>
  <c r="AB38" i="5"/>
  <c r="AB39" i="5"/>
  <c r="AB40" i="5"/>
  <c r="AB41" i="5"/>
  <c r="AB42" i="5"/>
  <c r="AB43" i="5"/>
  <c r="AB44" i="5"/>
  <c r="AB45" i="5"/>
  <c r="AB46" i="5"/>
  <c r="AB47" i="5"/>
  <c r="AB48" i="5"/>
  <c r="AB49" i="5"/>
  <c r="AB50" i="5"/>
  <c r="AB51" i="5"/>
  <c r="AB52" i="5"/>
  <c r="AB53" i="5"/>
  <c r="AB54" i="5"/>
  <c r="AB55" i="5"/>
  <c r="AB56" i="5"/>
  <c r="AB57" i="5"/>
  <c r="AB58" i="5"/>
  <c r="AB59" i="5"/>
  <c r="AB60" i="5"/>
  <c r="AB61" i="5"/>
  <c r="AB62" i="5"/>
  <c r="AB63" i="5"/>
  <c r="AB64" i="5"/>
  <c r="AB65" i="5"/>
  <c r="AB66" i="5"/>
  <c r="AB67" i="5"/>
  <c r="AB68" i="5"/>
  <c r="AB69" i="5"/>
  <c r="AB70" i="5"/>
  <c r="AB71" i="5"/>
  <c r="AB72" i="5"/>
  <c r="AB73" i="5"/>
  <c r="AB74" i="5"/>
  <c r="AB75" i="5"/>
  <c r="AB76" i="5"/>
  <c r="AB77" i="5"/>
  <c r="AB78" i="5"/>
  <c r="AB79" i="5"/>
  <c r="AB80" i="5"/>
  <c r="AB81" i="5"/>
  <c r="AB82" i="5"/>
  <c r="AB83" i="5"/>
  <c r="AB84" i="5"/>
  <c r="AB85" i="5"/>
  <c r="AB2" i="5"/>
  <c r="A12" i="5" a="1"/>
  <c r="A12" i="5"/>
  <c r="E12" i="5"/>
  <c r="D12" i="5"/>
  <c r="C12" i="5"/>
  <c r="A19" i="5" a="1"/>
  <c r="A19" i="5"/>
  <c r="B12" i="5"/>
  <c r="AD1" i="5" a="1"/>
  <c r="AD1" i="5"/>
  <c r="X1" i="5" a="1"/>
  <c r="X1" i="5"/>
  <c r="R1" i="5" a="1"/>
  <c r="R1" i="5"/>
  <c r="L1" i="5" a="1"/>
  <c r="L1" i="5"/>
  <c r="G1" i="5" a="1"/>
  <c r="G1" i="5"/>
  <c r="A1" i="5" a="1"/>
  <c r="A1" i="5"/>
  <c r="H2" i="3"/>
  <c r="M4" i="3"/>
  <c r="M5" i="3"/>
  <c r="M6" i="3"/>
  <c r="M7" i="3"/>
  <c r="M3" i="3"/>
  <c r="M2" i="3"/>
  <c r="N2" i="3"/>
  <c r="J2" i="3"/>
  <c r="J3" i="3"/>
  <c r="J4" i="3"/>
  <c r="J5" i="3"/>
  <c r="J6" i="3"/>
  <c r="J7" i="3"/>
  <c r="L4" i="3"/>
  <c r="L5" i="3"/>
  <c r="L6" i="3"/>
  <c r="L7" i="3"/>
  <c r="L3" i="3"/>
  <c r="L2" i="3"/>
  <c r="I2" i="3"/>
  <c r="I3" i="3"/>
  <c r="I4" i="3"/>
  <c r="I5" i="3"/>
  <c r="I6" i="3"/>
  <c r="I7" i="3"/>
  <c r="K4" i="3"/>
  <c r="K5" i="3"/>
  <c r="K6" i="3"/>
  <c r="K7" i="3"/>
  <c r="K3" i="3"/>
  <c r="K2" i="3"/>
  <c r="H3" i="3"/>
  <c r="H4" i="3"/>
  <c r="H5" i="3"/>
  <c r="H6" i="3"/>
  <c r="H7" i="3"/>
  <c r="S3" i="3"/>
  <c r="S4" i="3"/>
  <c r="S5" i="3"/>
  <c r="S6" i="3"/>
  <c r="S7" i="3"/>
  <c r="S2" i="3"/>
  <c r="R4" i="3"/>
  <c r="R5" i="3"/>
  <c r="R6" i="3"/>
  <c r="R7" i="3"/>
  <c r="R3" i="3"/>
  <c r="R2" i="3"/>
  <c r="Q4" i="3"/>
  <c r="Q5" i="3"/>
  <c r="Q6" i="3"/>
  <c r="Q7" i="3"/>
  <c r="Q3" i="3"/>
  <c r="Q2" i="3"/>
  <c r="P3" i="3"/>
  <c r="P4" i="3"/>
  <c r="P5" i="3"/>
  <c r="P6" i="3"/>
  <c r="P7" i="3"/>
  <c r="P2" i="3"/>
  <c r="O4" i="3"/>
  <c r="O5" i="3"/>
  <c r="O6" i="3"/>
  <c r="O7" i="3"/>
  <c r="O3" i="3"/>
  <c r="O2" i="3"/>
  <c r="N3" i="3"/>
  <c r="N4" i="3"/>
  <c r="N5" i="3"/>
  <c r="N6" i="3"/>
  <c r="N7" i="3"/>
  <c r="I4" i="4"/>
  <c r="I5" i="4"/>
  <c r="I6" i="4"/>
  <c r="I7" i="4"/>
  <c r="I8" i="4"/>
  <c r="I9" i="4"/>
  <c r="I10" i="4"/>
  <c r="I11" i="4"/>
  <c r="I12" i="4"/>
  <c r="I13" i="4"/>
  <c r="I14" i="4"/>
  <c r="I15" i="4"/>
  <c r="I16" i="4"/>
  <c r="I17" i="4"/>
  <c r="I18" i="4"/>
  <c r="I19" i="4"/>
  <c r="I20" i="4"/>
  <c r="I21" i="4"/>
  <c r="I22" i="4"/>
  <c r="J3" i="4"/>
  <c r="J4" i="4"/>
  <c r="J5" i="4"/>
  <c r="J6" i="4"/>
  <c r="J7" i="4"/>
  <c r="J8" i="4"/>
  <c r="J9" i="4"/>
  <c r="J10" i="4"/>
  <c r="J11" i="4"/>
  <c r="J12" i="4"/>
  <c r="J13" i="4"/>
  <c r="J14" i="4"/>
  <c r="J15" i="4"/>
  <c r="J16" i="4"/>
  <c r="J17" i="4"/>
  <c r="J18" i="4"/>
  <c r="J19" i="4"/>
  <c r="J20" i="4"/>
  <c r="J21" i="4"/>
  <c r="J22" i="4"/>
  <c r="K4" i="4"/>
  <c r="K5" i="4"/>
  <c r="K6" i="4"/>
  <c r="K7" i="4"/>
  <c r="K8" i="4"/>
  <c r="K9" i="4"/>
  <c r="K10" i="4"/>
  <c r="K11" i="4"/>
  <c r="K12" i="4"/>
  <c r="K13" i="4"/>
  <c r="K14" i="4"/>
  <c r="K15" i="4"/>
  <c r="K16" i="4"/>
  <c r="K17" i="4"/>
  <c r="K18" i="4"/>
  <c r="K19" i="4"/>
  <c r="K20" i="4"/>
  <c r="K21" i="4"/>
  <c r="K22" i="4"/>
  <c r="L4" i="4"/>
  <c r="L5" i="4"/>
  <c r="L6" i="4"/>
  <c r="L7" i="4"/>
  <c r="L8" i="4"/>
  <c r="L9" i="4"/>
  <c r="L10" i="4"/>
  <c r="L11" i="4"/>
  <c r="L12" i="4"/>
  <c r="L13" i="4"/>
  <c r="L14" i="4"/>
  <c r="L15" i="4"/>
  <c r="L16" i="4"/>
  <c r="L17" i="4"/>
  <c r="L18" i="4"/>
  <c r="L19" i="4"/>
  <c r="L20" i="4"/>
  <c r="L21" i="4"/>
  <c r="L22" i="4"/>
  <c r="M4" i="4"/>
  <c r="M5" i="4"/>
  <c r="M6" i="4"/>
  <c r="M7" i="4"/>
  <c r="M8" i="4"/>
  <c r="M9" i="4"/>
  <c r="M10" i="4"/>
  <c r="M11" i="4"/>
  <c r="M12" i="4"/>
  <c r="M13" i="4"/>
  <c r="M14" i="4"/>
  <c r="M15" i="4"/>
  <c r="M16" i="4"/>
  <c r="M17" i="4"/>
  <c r="M18" i="4"/>
  <c r="M19" i="4"/>
  <c r="M20" i="4"/>
  <c r="M21" i="4"/>
  <c r="M22" i="4"/>
  <c r="N4" i="4"/>
  <c r="N5" i="4"/>
  <c r="N6" i="4"/>
  <c r="N7" i="4"/>
  <c r="N8" i="4"/>
  <c r="N9" i="4"/>
  <c r="N10" i="4"/>
  <c r="N11" i="4"/>
  <c r="N12" i="4"/>
  <c r="N13" i="4"/>
  <c r="N14" i="4"/>
  <c r="N15" i="4"/>
  <c r="N16" i="4"/>
  <c r="N17" i="4"/>
  <c r="N18" i="4"/>
  <c r="N19" i="4"/>
  <c r="N20" i="4"/>
  <c r="N21" i="4"/>
  <c r="N22" i="4"/>
  <c r="O6" i="4"/>
  <c r="O7" i="4"/>
  <c r="O8" i="4"/>
  <c r="O9" i="4"/>
  <c r="O10" i="4"/>
  <c r="O11" i="4"/>
  <c r="O12" i="4"/>
  <c r="O13" i="4"/>
  <c r="O14" i="4"/>
  <c r="O15" i="4"/>
  <c r="O16" i="4"/>
  <c r="O17" i="4"/>
  <c r="O18" i="4"/>
  <c r="O19" i="4"/>
  <c r="O20" i="4"/>
  <c r="O21" i="4"/>
  <c r="O22" i="4"/>
  <c r="O5" i="4"/>
  <c r="P3" i="4"/>
  <c r="P4" i="4"/>
  <c r="O4" i="4"/>
  <c r="P5" i="4"/>
  <c r="P6" i="4"/>
  <c r="P7" i="4"/>
  <c r="P8" i="4"/>
  <c r="P9" i="4"/>
  <c r="P10" i="4"/>
  <c r="P11" i="4"/>
  <c r="P12" i="4"/>
  <c r="P13" i="4"/>
  <c r="P14" i="4"/>
  <c r="P15" i="4"/>
  <c r="P16" i="4"/>
  <c r="P17" i="4"/>
  <c r="P18" i="4"/>
  <c r="P19" i="4"/>
  <c r="P20" i="4"/>
  <c r="P21" i="4"/>
  <c r="P22" i="4"/>
  <c r="Q4" i="4"/>
  <c r="Q5" i="4"/>
  <c r="Q6" i="4"/>
  <c r="Q7" i="4"/>
  <c r="Q8" i="4"/>
  <c r="Q9" i="4"/>
  <c r="Q10" i="4"/>
  <c r="Q11" i="4"/>
  <c r="Q12" i="4"/>
  <c r="Q13" i="4"/>
  <c r="Q14" i="4"/>
  <c r="Q15" i="4"/>
  <c r="Q16" i="4"/>
  <c r="Q17" i="4"/>
  <c r="Q18" i="4"/>
  <c r="Q19" i="4"/>
  <c r="Q20" i="4"/>
  <c r="Q21" i="4"/>
  <c r="Q22" i="4"/>
  <c r="R5" i="4"/>
  <c r="R6" i="4"/>
  <c r="R7" i="4"/>
  <c r="R8" i="4"/>
  <c r="R9" i="4"/>
  <c r="R10" i="4"/>
  <c r="R11" i="4"/>
  <c r="R12" i="4"/>
  <c r="R13" i="4"/>
  <c r="R14" i="4"/>
  <c r="R15" i="4"/>
  <c r="R16" i="4"/>
  <c r="R17" i="4"/>
  <c r="R18" i="4"/>
  <c r="R19" i="4"/>
  <c r="R20" i="4"/>
  <c r="R21" i="4"/>
  <c r="R22" i="4"/>
  <c r="R4" i="4"/>
  <c r="S4" i="4"/>
  <c r="S5" i="4"/>
  <c r="S6" i="4"/>
  <c r="S7" i="4"/>
  <c r="S8" i="4"/>
  <c r="S9" i="4"/>
  <c r="S10" i="4"/>
  <c r="S11" i="4"/>
  <c r="S12" i="4"/>
  <c r="S13" i="4"/>
  <c r="S14" i="4"/>
  <c r="S15" i="4"/>
  <c r="S16" i="4"/>
  <c r="S17" i="4"/>
  <c r="S18" i="4"/>
  <c r="S19" i="4"/>
  <c r="S20" i="4"/>
  <c r="S21" i="4"/>
  <c r="S22" i="4"/>
  <c r="T4" i="4"/>
  <c r="T5" i="4"/>
  <c r="T6" i="4"/>
  <c r="T7" i="4"/>
  <c r="T8" i="4"/>
  <c r="T9" i="4"/>
  <c r="T10" i="4"/>
  <c r="T11" i="4"/>
  <c r="T12" i="4"/>
  <c r="T13" i="4"/>
  <c r="T14" i="4"/>
  <c r="T15" i="4"/>
  <c r="T16" i="4"/>
  <c r="T17" i="4"/>
  <c r="T18" i="4"/>
  <c r="T19" i="4"/>
  <c r="T20" i="4"/>
  <c r="T21" i="4"/>
  <c r="T22" i="4"/>
  <c r="T3" i="4"/>
  <c r="T23" i="4" s="1"/>
  <c r="S3" i="4"/>
  <c r="S23" i="4" s="1"/>
  <c r="R3" i="4"/>
  <c r="R23" i="4" s="1"/>
  <c r="Q3" i="4"/>
  <c r="Q23" i="4" s="1"/>
  <c r="O3" i="4"/>
  <c r="O23" i="4" s="1"/>
  <c r="N3" i="4"/>
  <c r="N23" i="4" s="1"/>
  <c r="M3" i="4"/>
  <c r="M23" i="4" s="1"/>
  <c r="L3" i="4"/>
  <c r="L23" i="4" s="1"/>
  <c r="K3" i="4"/>
  <c r="K23" i="4" s="1"/>
  <c r="I3" i="4"/>
  <c r="I23" i="4" s="1"/>
  <c r="H3" i="4"/>
  <c r="H4" i="4"/>
  <c r="H5" i="4"/>
  <c r="H6" i="4"/>
  <c r="H7" i="4"/>
  <c r="H8" i="4"/>
  <c r="H9" i="4"/>
  <c r="H10" i="4"/>
  <c r="H11" i="4"/>
  <c r="H12" i="4"/>
  <c r="H13" i="4"/>
  <c r="H14" i="4"/>
  <c r="H15" i="4"/>
  <c r="H16" i="4"/>
  <c r="H17" i="4"/>
  <c r="H18" i="4"/>
  <c r="H19" i="4"/>
  <c r="H20" i="4"/>
  <c r="H21" i="4"/>
  <c r="H22" i="4"/>
  <c r="G4" i="4"/>
  <c r="G5" i="4"/>
  <c r="G6" i="4"/>
  <c r="G7" i="4"/>
  <c r="G8" i="4"/>
  <c r="G9" i="4"/>
  <c r="G10" i="4"/>
  <c r="G11" i="4"/>
  <c r="G12" i="4"/>
  <c r="G13" i="4"/>
  <c r="G14" i="4"/>
  <c r="G15" i="4"/>
  <c r="G16" i="4"/>
  <c r="G17" i="4"/>
  <c r="G18" i="4"/>
  <c r="G19" i="4"/>
  <c r="G20" i="4"/>
  <c r="G21" i="4"/>
  <c r="G22" i="4"/>
  <c r="G3" i="4"/>
  <c r="G23" i="4" s="1"/>
  <c r="F4" i="4"/>
  <c r="F5" i="4"/>
  <c r="F6" i="4"/>
  <c r="F7" i="4"/>
  <c r="F8" i="4"/>
  <c r="F9" i="4"/>
  <c r="F10" i="4"/>
  <c r="F11" i="4"/>
  <c r="F12" i="4"/>
  <c r="F13" i="4"/>
  <c r="F14" i="4"/>
  <c r="F15" i="4"/>
  <c r="F16" i="4"/>
  <c r="F17" i="4"/>
  <c r="F18" i="4"/>
  <c r="F19" i="4"/>
  <c r="F20" i="4"/>
  <c r="F21" i="4"/>
  <c r="F22" i="4"/>
  <c r="F3" i="4"/>
  <c r="F23" i="4" s="1"/>
  <c r="E5" i="4"/>
  <c r="E6" i="4"/>
  <c r="E7" i="4"/>
  <c r="E8" i="4"/>
  <c r="E9" i="4"/>
  <c r="E10" i="4"/>
  <c r="E11" i="4"/>
  <c r="E12" i="4"/>
  <c r="E13" i="4"/>
  <c r="E14" i="4"/>
  <c r="E15" i="4"/>
  <c r="E16" i="4"/>
  <c r="E17" i="4"/>
  <c r="E18" i="4"/>
  <c r="E19" i="4"/>
  <c r="E20" i="4"/>
  <c r="E21" i="4"/>
  <c r="E22" i="4"/>
  <c r="E4" i="4"/>
  <c r="E3" i="4"/>
  <c r="E23" i="4" s="1"/>
  <c r="D4" i="4"/>
  <c r="D5" i="4"/>
  <c r="D6" i="4"/>
  <c r="D7" i="4"/>
  <c r="D8" i="4"/>
  <c r="D9" i="4"/>
  <c r="D10" i="4"/>
  <c r="D11" i="4"/>
  <c r="D12" i="4"/>
  <c r="D13" i="4"/>
  <c r="D14" i="4"/>
  <c r="D15" i="4"/>
  <c r="D16" i="4"/>
  <c r="D17" i="4"/>
  <c r="D18" i="4"/>
  <c r="D19" i="4"/>
  <c r="D20" i="4"/>
  <c r="D21" i="4"/>
  <c r="D22" i="4"/>
  <c r="D3" i="4"/>
  <c r="D23" i="4" s="1"/>
  <c r="C5" i="4"/>
  <c r="C6" i="4"/>
  <c r="C7" i="4"/>
  <c r="C8" i="4"/>
  <c r="C9" i="4"/>
  <c r="C10" i="4"/>
  <c r="C11" i="4"/>
  <c r="C12" i="4"/>
  <c r="C13" i="4"/>
  <c r="C14" i="4"/>
  <c r="C15" i="4"/>
  <c r="C16" i="4"/>
  <c r="C17" i="4"/>
  <c r="C18" i="4"/>
  <c r="C19" i="4"/>
  <c r="C20" i="4"/>
  <c r="C21" i="4"/>
  <c r="C22" i="4"/>
  <c r="C4" i="4"/>
  <c r="C3" i="4"/>
  <c r="C23" i="4" s="1"/>
  <c r="B5" i="4"/>
  <c r="B6" i="4"/>
  <c r="B7" i="4"/>
  <c r="B8" i="4"/>
  <c r="B9" i="4"/>
  <c r="B10" i="4"/>
  <c r="B11" i="4"/>
  <c r="B12" i="4"/>
  <c r="B13" i="4"/>
  <c r="B14" i="4"/>
  <c r="B15" i="4"/>
  <c r="B16" i="4"/>
  <c r="B17" i="4"/>
  <c r="B18" i="4"/>
  <c r="B19" i="4"/>
  <c r="B20" i="4"/>
  <c r="B21" i="4"/>
  <c r="B22" i="4"/>
  <c r="B4" i="4"/>
  <c r="B3" i="4"/>
  <c r="B23" i="4" s="1"/>
  <c r="F3" i="3"/>
  <c r="G3" i="3" s="1"/>
  <c r="F4" i="3"/>
  <c r="G4" i="3" s="1"/>
  <c r="F5" i="3"/>
  <c r="G5" i="3" s="1"/>
  <c r="F6" i="3"/>
  <c r="G6" i="3" s="1"/>
  <c r="F7" i="3"/>
  <c r="G7" i="3" s="1"/>
  <c r="F2" i="3"/>
  <c r="G2" i="3" s="1"/>
  <c r="E3" i="5" l="1"/>
  <c r="E4" i="5"/>
  <c r="E5" i="5"/>
  <c r="E6" i="5"/>
  <c r="E7" i="5"/>
  <c r="E8" i="5"/>
  <c r="C2" i="5"/>
  <c r="D2" i="5"/>
  <c r="E2" i="5"/>
  <c r="H2" i="5"/>
  <c r="H4"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4" i="5"/>
  <c r="P3" i="5"/>
  <c r="O2" i="5"/>
  <c r="P2" i="5"/>
  <c r="N2" i="5"/>
  <c r="V3" i="5"/>
  <c r="V4" i="5"/>
  <c r="V5" i="5"/>
  <c r="V6" i="5"/>
  <c r="V7" i="5"/>
  <c r="V8" i="5"/>
  <c r="V9" i="5"/>
  <c r="V10" i="5"/>
  <c r="V11" i="5"/>
  <c r="V12" i="5"/>
  <c r="V13" i="5"/>
  <c r="V14" i="5"/>
  <c r="V15" i="5"/>
  <c r="V16" i="5"/>
  <c r="V17" i="5"/>
  <c r="V18" i="5"/>
  <c r="V19" i="5"/>
  <c r="V20" i="5"/>
  <c r="V21" i="5"/>
  <c r="V22" i="5"/>
  <c r="V23" i="5"/>
  <c r="V24" i="5"/>
  <c r="V25" i="5"/>
  <c r="V26" i="5"/>
  <c r="V27" i="5"/>
  <c r="V28" i="5"/>
  <c r="V29" i="5"/>
  <c r="V30" i="5"/>
  <c r="V31" i="5"/>
  <c r="V32" i="5"/>
  <c r="V33" i="5"/>
  <c r="V34" i="5"/>
  <c r="V35" i="5"/>
  <c r="V36" i="5"/>
  <c r="V37" i="5"/>
  <c r="V38" i="5"/>
  <c r="V39" i="5"/>
  <c r="V40" i="5"/>
  <c r="V41" i="5"/>
  <c r="V42" i="5"/>
  <c r="V43" i="5"/>
  <c r="V44" i="5"/>
  <c r="V45" i="5"/>
  <c r="V46" i="5"/>
  <c r="V47" i="5"/>
  <c r="V48" i="5"/>
  <c r="V49" i="5"/>
  <c r="V50" i="5"/>
  <c r="V51" i="5"/>
  <c r="V52" i="5"/>
  <c r="V53" i="5"/>
  <c r="V54" i="5"/>
  <c r="V55" i="5"/>
  <c r="V56" i="5"/>
  <c r="V57" i="5"/>
  <c r="V58" i="5"/>
  <c r="V59" i="5"/>
  <c r="V60" i="5"/>
  <c r="V61" i="5"/>
  <c r="V62" i="5"/>
  <c r="V63" i="5"/>
  <c r="V64" i="5"/>
  <c r="V65" i="5"/>
  <c r="V66" i="5"/>
  <c r="V67" i="5"/>
  <c r="V68" i="5"/>
  <c r="V69" i="5"/>
  <c r="V70" i="5"/>
  <c r="V71" i="5"/>
  <c r="V72" i="5"/>
  <c r="V73" i="5"/>
  <c r="V74" i="5"/>
  <c r="V75" i="5"/>
  <c r="V76" i="5"/>
  <c r="V77" i="5"/>
  <c r="V78" i="5"/>
  <c r="V79" i="5"/>
  <c r="V80" i="5"/>
  <c r="V81" i="5"/>
  <c r="V82" i="5"/>
  <c r="V83" i="5"/>
  <c r="V84" i="5"/>
  <c r="V85" i="5"/>
  <c r="V86" i="5"/>
  <c r="V87" i="5"/>
  <c r="V88" i="5"/>
  <c r="V89" i="5"/>
  <c r="V90" i="5"/>
  <c r="V91" i="5"/>
  <c r="V92" i="5"/>
  <c r="V93" i="5"/>
  <c r="V94" i="5"/>
  <c r="V95" i="5"/>
  <c r="V96" i="5"/>
  <c r="V97" i="5"/>
  <c r="V98" i="5"/>
  <c r="V99" i="5"/>
  <c r="V100" i="5"/>
  <c r="V101" i="5"/>
  <c r="V102" i="5"/>
  <c r="V103" i="5"/>
  <c r="V104" i="5"/>
  <c r="V105" i="5"/>
  <c r="V106" i="5"/>
  <c r="V107" i="5"/>
  <c r="V108" i="5"/>
  <c r="V109" i="5"/>
  <c r="V110" i="5"/>
  <c r="V111" i="5"/>
  <c r="V112" i="5"/>
  <c r="V113" i="5"/>
  <c r="V114" i="5"/>
  <c r="V115" i="5"/>
  <c r="V116" i="5"/>
  <c r="V117" i="5"/>
  <c r="V118" i="5"/>
  <c r="V119" i="5"/>
  <c r="V120" i="5"/>
  <c r="V121" i="5"/>
  <c r="V122" i="5"/>
  <c r="V123" i="5"/>
  <c r="V124" i="5"/>
  <c r="V125" i="5"/>
  <c r="V126" i="5"/>
  <c r="V127" i="5"/>
  <c r="V128" i="5"/>
  <c r="V129" i="5"/>
  <c r="V130" i="5"/>
  <c r="V131" i="5"/>
  <c r="V132" i="5"/>
  <c r="V133" i="5"/>
  <c r="V134" i="5"/>
  <c r="V135" i="5"/>
  <c r="V136" i="5"/>
  <c r="V137" i="5"/>
  <c r="V138" i="5"/>
  <c r="V139" i="5"/>
  <c r="V140" i="5"/>
  <c r="V141" i="5"/>
  <c r="V142" i="5"/>
  <c r="V143" i="5"/>
  <c r="V144" i="5"/>
  <c r="V145" i="5"/>
  <c r="V146" i="5"/>
  <c r="V147" i="5"/>
  <c r="V148" i="5"/>
  <c r="V149" i="5"/>
  <c r="V150" i="5"/>
  <c r="V151" i="5"/>
  <c r="V152" i="5"/>
  <c r="V153" i="5"/>
  <c r="V154" i="5"/>
  <c r="V155" i="5"/>
  <c r="V156" i="5"/>
  <c r="V157" i="5"/>
  <c r="V158" i="5"/>
  <c r="V159" i="5"/>
  <c r="V160" i="5"/>
  <c r="V161" i="5"/>
  <c r="V162" i="5"/>
  <c r="V163" i="5"/>
  <c r="V164" i="5"/>
  <c r="V165" i="5"/>
  <c r="V166" i="5"/>
  <c r="V167" i="5"/>
  <c r="V168" i="5"/>
  <c r="V169" i="5"/>
  <c r="V170" i="5"/>
  <c r="V171" i="5"/>
  <c r="V172" i="5"/>
  <c r="V173" i="5"/>
  <c r="V174" i="5"/>
  <c r="V175" i="5"/>
  <c r="V176" i="5"/>
  <c r="V177" i="5"/>
  <c r="V178" i="5"/>
  <c r="V179" i="5"/>
  <c r="V180" i="5"/>
  <c r="V181" i="5"/>
  <c r="V182" i="5"/>
  <c r="V183" i="5"/>
  <c r="V184" i="5"/>
  <c r="V185" i="5"/>
  <c r="V186" i="5"/>
  <c r="V187" i="5"/>
  <c r="V188" i="5"/>
  <c r="V189" i="5"/>
  <c r="V190" i="5"/>
  <c r="V191" i="5"/>
  <c r="V192" i="5"/>
  <c r="V193" i="5"/>
  <c r="V194" i="5"/>
  <c r="V195" i="5"/>
  <c r="V196" i="5"/>
  <c r="V197" i="5"/>
  <c r="V198" i="5"/>
  <c r="V199" i="5"/>
  <c r="V200" i="5"/>
  <c r="V201" i="5"/>
  <c r="V202" i="5"/>
  <c r="V203" i="5"/>
  <c r="V204" i="5"/>
  <c r="V205" i="5"/>
  <c r="V206" i="5"/>
  <c r="V207" i="5"/>
  <c r="V208" i="5"/>
  <c r="V209" i="5"/>
  <c r="V210" i="5"/>
  <c r="V211" i="5"/>
  <c r="V212" i="5"/>
  <c r="V213" i="5"/>
  <c r="V214" i="5"/>
  <c r="V215" i="5"/>
  <c r="V216" i="5"/>
  <c r="V217" i="5"/>
  <c r="V218" i="5"/>
  <c r="V219" i="5"/>
  <c r="V220" i="5"/>
  <c r="V221" i="5"/>
  <c r="V222" i="5"/>
  <c r="V223" i="5"/>
  <c r="V224" i="5"/>
  <c r="V225" i="5"/>
  <c r="V226" i="5"/>
  <c r="V227" i="5"/>
  <c r="V228" i="5"/>
  <c r="V229" i="5"/>
  <c r="V230" i="5"/>
  <c r="V231" i="5"/>
  <c r="V232" i="5"/>
  <c r="V233" i="5"/>
  <c r="V234" i="5"/>
  <c r="V235" i="5"/>
  <c r="V236" i="5"/>
  <c r="V237" i="5"/>
  <c r="V238" i="5"/>
  <c r="V239" i="5"/>
  <c r="V240" i="5"/>
  <c r="V241" i="5"/>
  <c r="V242" i="5"/>
  <c r="V243" i="5"/>
  <c r="V244" i="5"/>
  <c r="V245" i="5"/>
  <c r="V246" i="5"/>
  <c r="V247" i="5"/>
  <c r="V248" i="5"/>
  <c r="V249" i="5"/>
  <c r="V250" i="5"/>
  <c r="V251" i="5"/>
  <c r="V252" i="5"/>
  <c r="V253" i="5"/>
  <c r="V254" i="5"/>
  <c r="V255" i="5"/>
  <c r="V256" i="5"/>
  <c r="V257" i="5"/>
  <c r="V258" i="5"/>
  <c r="V259" i="5"/>
  <c r="V260" i="5"/>
  <c r="V261" i="5"/>
  <c r="V262" i="5"/>
  <c r="V263" i="5"/>
  <c r="V264" i="5"/>
  <c r="V265" i="5"/>
  <c r="V266" i="5"/>
  <c r="V267" i="5"/>
  <c r="V268" i="5"/>
  <c r="V269" i="5"/>
  <c r="V270" i="5"/>
  <c r="V271" i="5"/>
  <c r="V272" i="5"/>
  <c r="V273" i="5"/>
  <c r="V274" i="5"/>
  <c r="V275" i="5"/>
  <c r="V276" i="5"/>
  <c r="V277" i="5"/>
  <c r="V278" i="5"/>
  <c r="V279" i="5"/>
  <c r="V280" i="5"/>
  <c r="V281" i="5"/>
  <c r="V282" i="5"/>
  <c r="V283" i="5"/>
  <c r="V284" i="5"/>
  <c r="V285" i="5"/>
  <c r="V286" i="5"/>
  <c r="V287" i="5"/>
  <c r="V288" i="5"/>
  <c r="V289" i="5"/>
  <c r="V290" i="5"/>
  <c r="V291" i="5"/>
  <c r="V292" i="5"/>
  <c r="V293" i="5"/>
  <c r="V294" i="5"/>
  <c r="V295" i="5"/>
  <c r="V296" i="5"/>
  <c r="V297" i="5"/>
  <c r="V298" i="5"/>
  <c r="V299" i="5"/>
  <c r="V300" i="5"/>
  <c r="V301" i="5"/>
  <c r="V302" i="5"/>
  <c r="V303" i="5"/>
  <c r="V304" i="5"/>
  <c r="V305" i="5"/>
  <c r="V306" i="5"/>
  <c r="V307" i="5"/>
  <c r="V308" i="5"/>
  <c r="V309" i="5"/>
  <c r="V310" i="5"/>
  <c r="V311" i="5"/>
  <c r="V312" i="5"/>
  <c r="V313" i="5"/>
  <c r="V314" i="5"/>
  <c r="V315" i="5"/>
  <c r="V316" i="5"/>
  <c r="V317" i="5"/>
  <c r="V318" i="5"/>
  <c r="V319" i="5"/>
  <c r="V320" i="5"/>
  <c r="V321" i="5"/>
  <c r="V322" i="5"/>
  <c r="V323" i="5"/>
  <c r="V324" i="5"/>
  <c r="V325" i="5"/>
  <c r="V326" i="5"/>
  <c r="V327" i="5"/>
  <c r="V328" i="5"/>
  <c r="V329" i="5"/>
  <c r="V330" i="5"/>
  <c r="V331" i="5"/>
  <c r="V332" i="5"/>
  <c r="V333" i="5"/>
  <c r="V334" i="5"/>
  <c r="V335" i="5"/>
  <c r="V336" i="5"/>
  <c r="V337" i="5"/>
  <c r="V338" i="5"/>
  <c r="V339" i="5"/>
  <c r="V340" i="5"/>
  <c r="V341" i="5"/>
  <c r="V342" i="5"/>
  <c r="V343" i="5"/>
  <c r="V344" i="5"/>
  <c r="V345" i="5"/>
  <c r="V346" i="5"/>
  <c r="V347" i="5"/>
  <c r="V348" i="5"/>
  <c r="V349" i="5"/>
  <c r="V350" i="5"/>
  <c r="V351" i="5"/>
  <c r="V352" i="5"/>
  <c r="V353" i="5"/>
  <c r="V354" i="5"/>
  <c r="V355" i="5"/>
  <c r="V356" i="5"/>
  <c r="V357" i="5"/>
  <c r="V358" i="5"/>
  <c r="V359" i="5"/>
  <c r="V360" i="5"/>
  <c r="V361" i="5"/>
  <c r="V362" i="5"/>
  <c r="V363" i="5"/>
  <c r="V364" i="5"/>
  <c r="V365" i="5"/>
  <c r="V366" i="5"/>
  <c r="V367" i="5"/>
  <c r="V368" i="5"/>
  <c r="V369" i="5"/>
  <c r="V370" i="5"/>
  <c r="V371" i="5"/>
  <c r="V372" i="5"/>
  <c r="V373" i="5"/>
  <c r="V374" i="5"/>
  <c r="V375" i="5"/>
  <c r="V376" i="5"/>
  <c r="V377" i="5"/>
  <c r="V378" i="5"/>
  <c r="V379" i="5"/>
  <c r="V380" i="5"/>
  <c r="V381" i="5"/>
  <c r="V382" i="5"/>
  <c r="V383" i="5"/>
  <c r="V384" i="5"/>
  <c r="V385" i="5"/>
  <c r="V386" i="5"/>
  <c r="V387" i="5"/>
  <c r="V388" i="5"/>
  <c r="V389" i="5"/>
  <c r="V390" i="5"/>
  <c r="V391" i="5"/>
  <c r="V392" i="5"/>
  <c r="V393" i="5"/>
  <c r="V394" i="5"/>
  <c r="V395" i="5"/>
  <c r="V396" i="5"/>
  <c r="V397" i="5"/>
  <c r="V398" i="5"/>
  <c r="V399" i="5"/>
  <c r="V400" i="5"/>
  <c r="V401" i="5"/>
  <c r="V402" i="5"/>
  <c r="V403" i="5"/>
  <c r="V404" i="5"/>
  <c r="V405" i="5"/>
  <c r="V406" i="5"/>
  <c r="V407" i="5"/>
  <c r="V408" i="5"/>
  <c r="V409" i="5"/>
  <c r="V410" i="5"/>
  <c r="V411" i="5"/>
  <c r="V412" i="5"/>
  <c r="V413" i="5"/>
  <c r="V414" i="5"/>
  <c r="V415" i="5"/>
  <c r="V416" i="5"/>
  <c r="V417" i="5"/>
  <c r="V418" i="5"/>
  <c r="V419" i="5"/>
  <c r="V420" i="5"/>
  <c r="V421" i="5"/>
  <c r="V422" i="5"/>
  <c r="V423" i="5"/>
  <c r="V424" i="5"/>
  <c r="V425" i="5"/>
  <c r="V426" i="5"/>
  <c r="V427" i="5"/>
  <c r="V428" i="5"/>
  <c r="V429" i="5"/>
  <c r="V430" i="5"/>
  <c r="V431" i="5"/>
  <c r="V432" i="5"/>
  <c r="V433" i="5"/>
  <c r="V434" i="5"/>
  <c r="V435" i="5"/>
  <c r="V436" i="5"/>
  <c r="V437" i="5"/>
  <c r="V438" i="5"/>
  <c r="V439" i="5"/>
  <c r="V440" i="5"/>
  <c r="V441" i="5"/>
  <c r="V442" i="5"/>
  <c r="V443" i="5"/>
  <c r="V444" i="5"/>
  <c r="V445" i="5"/>
  <c r="V446" i="5"/>
  <c r="V447" i="5"/>
  <c r="V448" i="5"/>
  <c r="V449" i="5"/>
  <c r="V450" i="5"/>
  <c r="V451" i="5"/>
  <c r="V452" i="5"/>
  <c r="V453" i="5"/>
  <c r="V454" i="5"/>
  <c r="V455" i="5"/>
  <c r="V456" i="5"/>
  <c r="V457" i="5"/>
  <c r="V458" i="5"/>
  <c r="V459" i="5"/>
  <c r="V460" i="5"/>
  <c r="V461" i="5"/>
  <c r="V462" i="5"/>
  <c r="V463" i="5"/>
  <c r="V464" i="5"/>
  <c r="V465" i="5"/>
  <c r="V466" i="5"/>
  <c r="V467" i="5"/>
  <c r="V468" i="5"/>
  <c r="V469" i="5"/>
  <c r="V470" i="5"/>
  <c r="V471" i="5"/>
  <c r="V472" i="5"/>
  <c r="V473" i="5"/>
  <c r="V474" i="5"/>
  <c r="V475" i="5"/>
  <c r="V476" i="5"/>
  <c r="V477" i="5"/>
  <c r="V478" i="5"/>
  <c r="V479" i="5"/>
  <c r="V480" i="5"/>
  <c r="V481" i="5"/>
  <c r="V482" i="5"/>
  <c r="V483" i="5"/>
  <c r="V484" i="5"/>
  <c r="V485" i="5"/>
  <c r="V486" i="5"/>
  <c r="V487" i="5"/>
  <c r="V488" i="5"/>
  <c r="V489" i="5"/>
  <c r="V490" i="5"/>
  <c r="V491" i="5"/>
  <c r="V492" i="5"/>
  <c r="V493" i="5"/>
  <c r="V494" i="5"/>
  <c r="V495" i="5"/>
  <c r="V496" i="5"/>
  <c r="V497" i="5"/>
  <c r="V498" i="5"/>
  <c r="V499" i="5"/>
  <c r="V500" i="5"/>
  <c r="V501" i="5"/>
  <c r="V502" i="5"/>
  <c r="V503" i="5"/>
  <c r="V504" i="5"/>
  <c r="V505" i="5"/>
  <c r="V506" i="5"/>
  <c r="V507" i="5"/>
  <c r="V508" i="5"/>
  <c r="V509" i="5"/>
  <c r="V510" i="5"/>
  <c r="V511" i="5"/>
  <c r="V512" i="5"/>
  <c r="V513" i="5"/>
  <c r="V514" i="5"/>
  <c r="V515" i="5"/>
  <c r="V516" i="5"/>
  <c r="V517" i="5"/>
  <c r="V518" i="5"/>
  <c r="V519" i="5"/>
  <c r="V520" i="5"/>
  <c r="V521" i="5"/>
  <c r="V522" i="5"/>
  <c r="V523" i="5"/>
  <c r="V524" i="5"/>
  <c r="V525" i="5"/>
  <c r="V526" i="5"/>
  <c r="V527" i="5"/>
  <c r="V528" i="5"/>
  <c r="V529" i="5"/>
  <c r="V530" i="5"/>
  <c r="V531" i="5"/>
  <c r="V532" i="5"/>
  <c r="V533" i="5"/>
  <c r="V534" i="5"/>
  <c r="V535" i="5"/>
  <c r="V536" i="5"/>
  <c r="V537" i="5"/>
  <c r="V538" i="5"/>
  <c r="V539" i="5"/>
  <c r="V540" i="5"/>
  <c r="V541" i="5"/>
  <c r="V542" i="5"/>
  <c r="V543" i="5"/>
  <c r="V544" i="5"/>
  <c r="V545" i="5"/>
  <c r="V546" i="5"/>
  <c r="V547" i="5"/>
  <c r="V548" i="5"/>
  <c r="V549" i="5"/>
  <c r="V550" i="5"/>
  <c r="V551" i="5"/>
  <c r="V552" i="5"/>
  <c r="V553" i="5"/>
  <c r="V554" i="5"/>
  <c r="V555" i="5"/>
  <c r="V556" i="5"/>
  <c r="V557" i="5"/>
  <c r="V558" i="5"/>
  <c r="V559" i="5"/>
  <c r="V560" i="5"/>
  <c r="V561" i="5"/>
  <c r="V562" i="5"/>
  <c r="V563" i="5"/>
  <c r="V564" i="5"/>
  <c r="V565" i="5"/>
  <c r="V566" i="5"/>
  <c r="V567" i="5"/>
  <c r="V568" i="5"/>
  <c r="V569" i="5"/>
  <c r="V570" i="5"/>
  <c r="V571" i="5"/>
  <c r="V572" i="5"/>
  <c r="V573" i="5"/>
  <c r="V574" i="5"/>
  <c r="V575" i="5"/>
  <c r="V576" i="5"/>
  <c r="V577" i="5"/>
  <c r="V578" i="5"/>
  <c r="V579" i="5"/>
  <c r="V580" i="5"/>
  <c r="V581" i="5"/>
  <c r="V582" i="5"/>
  <c r="V583" i="5"/>
  <c r="V584" i="5"/>
  <c r="V585" i="5"/>
  <c r="V586" i="5"/>
  <c r="V587" i="5"/>
  <c r="V588" i="5"/>
  <c r="V589" i="5"/>
  <c r="V590" i="5"/>
  <c r="V591" i="5"/>
  <c r="V592" i="5"/>
  <c r="V593" i="5"/>
  <c r="V594" i="5"/>
  <c r="V595" i="5"/>
  <c r="V596" i="5"/>
  <c r="V597" i="5"/>
  <c r="V598" i="5"/>
  <c r="V599" i="5"/>
  <c r="V600" i="5"/>
  <c r="V601" i="5"/>
  <c r="V602" i="5"/>
  <c r="V603" i="5"/>
  <c r="V604" i="5"/>
  <c r="V605" i="5"/>
  <c r="V606" i="5"/>
  <c r="V607" i="5"/>
  <c r="V608" i="5"/>
  <c r="V609" i="5"/>
  <c r="V610" i="5"/>
  <c r="V611" i="5"/>
  <c r="V612" i="5"/>
  <c r="V613" i="5"/>
  <c r="V614" i="5"/>
  <c r="V615" i="5"/>
  <c r="V616" i="5"/>
  <c r="V617" i="5"/>
  <c r="V618" i="5"/>
  <c r="V619" i="5"/>
  <c r="V620" i="5"/>
  <c r="V621" i="5"/>
  <c r="V622" i="5"/>
  <c r="V623" i="5"/>
  <c r="V624" i="5"/>
  <c r="V625" i="5"/>
  <c r="V626" i="5"/>
  <c r="V627" i="5"/>
  <c r="V628" i="5"/>
  <c r="V629" i="5"/>
  <c r="V630" i="5"/>
  <c r="V631" i="5"/>
  <c r="V632" i="5"/>
  <c r="V633" i="5"/>
  <c r="V634" i="5"/>
  <c r="V635" i="5"/>
  <c r="V636" i="5"/>
  <c r="V637" i="5"/>
  <c r="V638" i="5"/>
  <c r="V639" i="5"/>
  <c r="V640" i="5"/>
  <c r="V641" i="5"/>
  <c r="V642" i="5"/>
  <c r="V643" i="5"/>
  <c r="V644" i="5"/>
  <c r="V645" i="5"/>
  <c r="V646" i="5"/>
  <c r="V647" i="5"/>
  <c r="V648" i="5"/>
  <c r="V649" i="5"/>
  <c r="V650" i="5"/>
  <c r="V651" i="5"/>
  <c r="V652" i="5"/>
  <c r="V653" i="5"/>
  <c r="V654" i="5"/>
  <c r="V655" i="5"/>
  <c r="V656" i="5"/>
  <c r="V657" i="5"/>
  <c r="V658" i="5"/>
  <c r="V659" i="5"/>
  <c r="V660" i="5"/>
  <c r="V661" i="5"/>
  <c r="V662" i="5"/>
  <c r="V663" i="5"/>
  <c r="V664" i="5"/>
  <c r="V665" i="5"/>
  <c r="V666" i="5"/>
  <c r="V667" i="5"/>
  <c r="V668" i="5"/>
  <c r="V669" i="5"/>
  <c r="V670" i="5"/>
  <c r="V671" i="5"/>
  <c r="V672" i="5"/>
  <c r="V673" i="5"/>
  <c r="V674" i="5"/>
  <c r="V675" i="5"/>
  <c r="V676" i="5"/>
  <c r="V677" i="5"/>
  <c r="V678" i="5"/>
  <c r="V679" i="5"/>
  <c r="V680" i="5"/>
  <c r="V681" i="5"/>
  <c r="V682" i="5"/>
  <c r="V683" i="5"/>
  <c r="V684" i="5"/>
  <c r="V685" i="5"/>
  <c r="V686" i="5"/>
  <c r="V687" i="5"/>
  <c r="V688" i="5"/>
  <c r="V689" i="5"/>
  <c r="V690" i="5"/>
  <c r="V691" i="5"/>
  <c r="V692" i="5"/>
  <c r="V693" i="5"/>
  <c r="V694" i="5"/>
  <c r="V695" i="5"/>
  <c r="V696" i="5"/>
  <c r="V697" i="5"/>
  <c r="V698" i="5"/>
  <c r="V699" i="5"/>
  <c r="V700" i="5"/>
  <c r="V701" i="5"/>
  <c r="V702" i="5"/>
  <c r="V703" i="5"/>
  <c r="V704" i="5"/>
  <c r="V705" i="5"/>
  <c r="V706" i="5"/>
  <c r="V707" i="5"/>
  <c r="V708" i="5"/>
  <c r="V709" i="5"/>
  <c r="V710" i="5"/>
  <c r="V711" i="5"/>
  <c r="V712" i="5"/>
  <c r="V713" i="5"/>
  <c r="V714" i="5"/>
  <c r="V715" i="5"/>
  <c r="V716" i="5"/>
  <c r="V717" i="5"/>
  <c r="V718" i="5"/>
  <c r="V719" i="5"/>
  <c r="V720" i="5"/>
  <c r="V721" i="5"/>
  <c r="V722" i="5"/>
  <c r="V723" i="5"/>
  <c r="V724" i="5"/>
  <c r="V725" i="5"/>
  <c r="V726" i="5"/>
  <c r="V727" i="5"/>
  <c r="V728" i="5"/>
  <c r="V729" i="5"/>
  <c r="V730" i="5"/>
  <c r="V731" i="5"/>
  <c r="V732" i="5"/>
  <c r="V733" i="5"/>
  <c r="V734" i="5"/>
  <c r="V735" i="5"/>
  <c r="V736" i="5"/>
  <c r="V737" i="5"/>
  <c r="V738" i="5"/>
  <c r="V739" i="5"/>
  <c r="V740" i="5"/>
  <c r="V741" i="5"/>
  <c r="V742" i="5"/>
  <c r="V743" i="5"/>
  <c r="V744" i="5"/>
  <c r="V745" i="5"/>
  <c r="V746" i="5"/>
  <c r="V747" i="5"/>
  <c r="V748" i="5"/>
  <c r="V749" i="5"/>
  <c r="V750" i="5"/>
  <c r="V751" i="5"/>
  <c r="V752" i="5"/>
  <c r="V753" i="5"/>
  <c r="V754" i="5"/>
  <c r="V755" i="5"/>
  <c r="V756" i="5"/>
  <c r="V757" i="5"/>
  <c r="V758" i="5"/>
  <c r="V759" i="5"/>
  <c r="V760" i="5"/>
  <c r="V761" i="5"/>
  <c r="V762" i="5"/>
  <c r="V763" i="5"/>
  <c r="V764" i="5"/>
  <c r="V765" i="5"/>
  <c r="V766" i="5"/>
  <c r="V767" i="5"/>
  <c r="V768" i="5"/>
  <c r="V769" i="5"/>
  <c r="V770" i="5"/>
  <c r="V771" i="5"/>
  <c r="V772" i="5"/>
  <c r="V773" i="5"/>
  <c r="V774" i="5"/>
  <c r="V775" i="5"/>
  <c r="V776" i="5"/>
  <c r="V777" i="5"/>
  <c r="V778" i="5"/>
  <c r="V779" i="5"/>
  <c r="V780" i="5"/>
  <c r="V781" i="5"/>
  <c r="V782" i="5"/>
  <c r="V783" i="5"/>
  <c r="V784" i="5"/>
  <c r="V785" i="5"/>
  <c r="V786" i="5"/>
  <c r="V787" i="5"/>
  <c r="V788" i="5"/>
  <c r="V789" i="5"/>
  <c r="V790" i="5"/>
  <c r="V791" i="5"/>
  <c r="V792" i="5"/>
  <c r="V793" i="5"/>
  <c r="V794" i="5"/>
  <c r="V795" i="5"/>
  <c r="V796" i="5"/>
  <c r="V797" i="5"/>
  <c r="V798" i="5"/>
  <c r="V799" i="5"/>
  <c r="V800" i="5"/>
  <c r="V801" i="5"/>
  <c r="V802" i="5"/>
  <c r="V803" i="5"/>
  <c r="V804" i="5"/>
  <c r="V805" i="5"/>
  <c r="V806" i="5"/>
  <c r="V807" i="5"/>
  <c r="V808" i="5"/>
  <c r="V809" i="5"/>
  <c r="V810" i="5"/>
  <c r="V811" i="5"/>
  <c r="V812" i="5"/>
  <c r="V813" i="5"/>
  <c r="V814" i="5"/>
  <c r="V815" i="5"/>
  <c r="V816" i="5"/>
  <c r="V817" i="5"/>
  <c r="V818" i="5"/>
  <c r="V819" i="5"/>
  <c r="V820" i="5"/>
  <c r="V821" i="5"/>
  <c r="V822" i="5"/>
  <c r="V823" i="5"/>
  <c r="V824" i="5"/>
  <c r="V825" i="5"/>
  <c r="V826" i="5"/>
  <c r="V827" i="5"/>
  <c r="V828" i="5"/>
  <c r="V829" i="5"/>
  <c r="V830" i="5"/>
  <c r="V831" i="5"/>
  <c r="V832" i="5"/>
  <c r="V833" i="5"/>
  <c r="V834" i="5"/>
  <c r="V835" i="5"/>
  <c r="V836" i="5"/>
  <c r="V837" i="5"/>
  <c r="V838" i="5"/>
  <c r="V839" i="5"/>
  <c r="V840" i="5"/>
  <c r="V841" i="5"/>
  <c r="V842" i="5"/>
  <c r="V843" i="5"/>
  <c r="V844" i="5"/>
  <c r="V845" i="5"/>
  <c r="V846" i="5"/>
  <c r="V847" i="5"/>
  <c r="V848" i="5"/>
  <c r="V849" i="5"/>
  <c r="V850" i="5"/>
  <c r="V851" i="5"/>
  <c r="V852" i="5"/>
  <c r="V853" i="5"/>
  <c r="V854" i="5"/>
  <c r="V855" i="5"/>
  <c r="V856" i="5"/>
  <c r="V857" i="5"/>
  <c r="V858" i="5"/>
  <c r="V859" i="5"/>
  <c r="V860" i="5"/>
  <c r="V861" i="5"/>
  <c r="V862" i="5"/>
  <c r="V863" i="5"/>
  <c r="V864" i="5"/>
  <c r="V865" i="5"/>
  <c r="V866" i="5"/>
  <c r="V867" i="5"/>
  <c r="V868" i="5"/>
  <c r="V869" i="5"/>
  <c r="V870" i="5"/>
  <c r="V871" i="5"/>
  <c r="V872" i="5"/>
  <c r="V873" i="5"/>
  <c r="V874" i="5"/>
  <c r="V875" i="5"/>
  <c r="V876" i="5"/>
  <c r="V877" i="5"/>
  <c r="V878" i="5"/>
  <c r="V879" i="5"/>
  <c r="V880" i="5"/>
  <c r="V881" i="5"/>
  <c r="V882" i="5"/>
  <c r="V883" i="5"/>
  <c r="V884" i="5"/>
  <c r="V885" i="5"/>
  <c r="V886" i="5"/>
  <c r="V887" i="5"/>
  <c r="V888" i="5"/>
  <c r="V889" i="5"/>
  <c r="V890" i="5"/>
  <c r="V891" i="5"/>
  <c r="V892" i="5"/>
  <c r="V893" i="5"/>
  <c r="V894" i="5"/>
  <c r="V895" i="5"/>
  <c r="V896" i="5"/>
  <c r="V897" i="5"/>
  <c r="V898" i="5"/>
  <c r="V899" i="5"/>
  <c r="V900" i="5"/>
  <c r="V901" i="5"/>
  <c r="V902" i="5"/>
  <c r="V903" i="5"/>
  <c r="V904" i="5"/>
  <c r="V905" i="5"/>
  <c r="V906" i="5"/>
  <c r="V907" i="5"/>
  <c r="V908" i="5"/>
  <c r="V909" i="5"/>
  <c r="V910" i="5"/>
  <c r="V911" i="5"/>
  <c r="V912" i="5"/>
  <c r="V913" i="5"/>
  <c r="V914" i="5"/>
  <c r="V915" i="5"/>
  <c r="V916" i="5"/>
  <c r="V917" i="5"/>
  <c r="V918" i="5"/>
  <c r="V919" i="5"/>
  <c r="V920" i="5"/>
  <c r="V921" i="5"/>
  <c r="V922" i="5"/>
  <c r="V923" i="5"/>
  <c r="V924" i="5"/>
  <c r="V925" i="5"/>
  <c r="V926" i="5"/>
  <c r="V927" i="5"/>
  <c r="V928" i="5"/>
  <c r="V929" i="5"/>
  <c r="V930" i="5"/>
  <c r="V931" i="5"/>
  <c r="V932" i="5"/>
  <c r="V933" i="5"/>
  <c r="V934" i="5"/>
  <c r="V935" i="5"/>
  <c r="V936" i="5"/>
  <c r="V937" i="5"/>
  <c r="V938" i="5"/>
  <c r="V939" i="5"/>
  <c r="V940" i="5"/>
  <c r="V941" i="5"/>
  <c r="V942" i="5"/>
  <c r="V943" i="5"/>
  <c r="V944" i="5"/>
  <c r="V945" i="5"/>
  <c r="V946" i="5"/>
  <c r="V947" i="5"/>
  <c r="V948" i="5"/>
  <c r="V949" i="5"/>
  <c r="V950" i="5"/>
  <c r="V951" i="5"/>
  <c r="T2" i="5"/>
  <c r="U2" i="5"/>
  <c r="V2" i="5"/>
  <c r="Z2" i="5"/>
  <c r="AA2" i="5"/>
  <c r="AF2" i="5"/>
  <c r="AG3" i="5"/>
  <c r="AG4" i="5"/>
  <c r="AG5" i="5"/>
  <c r="AH3" i="5"/>
  <c r="AH4" i="5"/>
  <c r="AH5" i="5"/>
  <c r="AH2" i="5"/>
  <c r="AG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22" i="5"/>
  <c r="E21" i="5"/>
  <c r="E20" i="5"/>
  <c r="D20" i="5"/>
  <c r="C20" i="5"/>
  <c r="E13" i="5"/>
  <c r="E14" i="5"/>
  <c r="E15" i="5"/>
  <c r="B8" i="5"/>
  <c r="B7" i="5"/>
  <c r="B6" i="5"/>
  <c r="B5" i="5"/>
  <c r="B4" i="5"/>
  <c r="B3" i="5"/>
  <c r="B2" i="5"/>
  <c r="B9" i="5" s="1"/>
  <c r="H38" i="5"/>
  <c r="H37" i="5"/>
  <c r="H36" i="5"/>
  <c r="H35" i="5"/>
  <c r="H34" i="5"/>
  <c r="H33" i="5"/>
  <c r="H32" i="5"/>
  <c r="H31" i="5"/>
  <c r="H30" i="5"/>
  <c r="H29" i="5"/>
  <c r="H28" i="5"/>
  <c r="H27" i="5"/>
  <c r="H26" i="5"/>
  <c r="H25" i="5"/>
  <c r="H24" i="5"/>
  <c r="H23" i="5"/>
  <c r="H22" i="5"/>
  <c r="H21" i="5"/>
  <c r="H20" i="5"/>
  <c r="H19" i="5"/>
  <c r="H18" i="5"/>
  <c r="H17" i="5"/>
  <c r="H16" i="5"/>
  <c r="H15" i="5"/>
  <c r="H14" i="5"/>
  <c r="H13" i="5"/>
  <c r="H12" i="5"/>
  <c r="H11" i="5"/>
  <c r="H10" i="5"/>
  <c r="H9" i="5"/>
  <c r="H8" i="5"/>
  <c r="H7" i="5"/>
  <c r="H6" i="5"/>
  <c r="H5" i="5"/>
  <c r="H3" i="5"/>
  <c r="H39" i="5"/>
  <c r="M34" i="5"/>
  <c r="M33" i="5"/>
  <c r="M32" i="5"/>
  <c r="M31" i="5"/>
  <c r="M30" i="5"/>
  <c r="M29" i="5"/>
  <c r="M28" i="5"/>
  <c r="M27" i="5"/>
  <c r="M26" i="5"/>
  <c r="M25" i="5"/>
  <c r="M24" i="5"/>
  <c r="M23" i="5"/>
  <c r="M22" i="5"/>
  <c r="M21" i="5"/>
  <c r="M20" i="5"/>
  <c r="M19" i="5"/>
  <c r="M18" i="5"/>
  <c r="M17" i="5"/>
  <c r="M16" i="5"/>
  <c r="M15" i="5"/>
  <c r="M14" i="5"/>
  <c r="M13" i="5"/>
  <c r="M12" i="5"/>
  <c r="M11" i="5"/>
  <c r="M10" i="5"/>
  <c r="M9" i="5"/>
  <c r="M8" i="5"/>
  <c r="M7" i="5"/>
  <c r="M6" i="5"/>
  <c r="M5" i="5"/>
  <c r="M4" i="5"/>
  <c r="M3" i="5"/>
  <c r="M2" i="5"/>
  <c r="M35" i="5" s="1"/>
  <c r="S951" i="5"/>
  <c r="S950" i="5"/>
  <c r="S949" i="5"/>
  <c r="S948" i="5"/>
  <c r="S947" i="5"/>
  <c r="S946" i="5"/>
  <c r="S945" i="5"/>
  <c r="S944" i="5"/>
  <c r="S943" i="5"/>
  <c r="S942" i="5"/>
  <c r="S941" i="5"/>
  <c r="S940" i="5"/>
  <c r="S939" i="5"/>
  <c r="S938" i="5"/>
  <c r="S937" i="5"/>
  <c r="S936" i="5"/>
  <c r="S935" i="5"/>
  <c r="S934" i="5"/>
  <c r="S933" i="5"/>
  <c r="S932" i="5"/>
  <c r="S931" i="5"/>
  <c r="S930" i="5"/>
  <c r="S929" i="5"/>
  <c r="S928" i="5"/>
  <c r="S927" i="5"/>
  <c r="S926" i="5"/>
  <c r="S925" i="5"/>
  <c r="S924" i="5"/>
  <c r="S923" i="5"/>
  <c r="S922" i="5"/>
  <c r="S921" i="5"/>
  <c r="S920" i="5"/>
  <c r="S919" i="5"/>
  <c r="S918" i="5"/>
  <c r="S917" i="5"/>
  <c r="S916" i="5"/>
  <c r="S915" i="5"/>
  <c r="S914" i="5"/>
  <c r="S913" i="5"/>
  <c r="S912" i="5"/>
  <c r="S911" i="5"/>
  <c r="S910" i="5"/>
  <c r="S909" i="5"/>
  <c r="S908" i="5"/>
  <c r="S907" i="5"/>
  <c r="S906" i="5"/>
  <c r="S905" i="5"/>
  <c r="S904" i="5"/>
  <c r="S903" i="5"/>
  <c r="S902" i="5"/>
  <c r="S901" i="5"/>
  <c r="S900" i="5"/>
  <c r="S899" i="5"/>
  <c r="S898" i="5"/>
  <c r="S897" i="5"/>
  <c r="S896" i="5"/>
  <c r="S895" i="5"/>
  <c r="S894" i="5"/>
  <c r="S893" i="5"/>
  <c r="S892" i="5"/>
  <c r="S891" i="5"/>
  <c r="S890" i="5"/>
  <c r="S889" i="5"/>
  <c r="S888" i="5"/>
  <c r="S887" i="5"/>
  <c r="S886" i="5"/>
  <c r="S885" i="5"/>
  <c r="S884" i="5"/>
  <c r="S883" i="5"/>
  <c r="S882" i="5"/>
  <c r="S881" i="5"/>
  <c r="S880" i="5"/>
  <c r="S879" i="5"/>
  <c r="S878" i="5"/>
  <c r="S877" i="5"/>
  <c r="S876" i="5"/>
  <c r="S875" i="5"/>
  <c r="S874" i="5"/>
  <c r="S873" i="5"/>
  <c r="S872" i="5"/>
  <c r="S871" i="5"/>
  <c r="S870" i="5"/>
  <c r="S869" i="5"/>
  <c r="S868" i="5"/>
  <c r="S867" i="5"/>
  <c r="S866" i="5"/>
  <c r="S865" i="5"/>
  <c r="S864" i="5"/>
  <c r="S863" i="5"/>
  <c r="S862" i="5"/>
  <c r="S861" i="5"/>
  <c r="S860" i="5"/>
  <c r="S859" i="5"/>
  <c r="S858" i="5"/>
  <c r="S857" i="5"/>
  <c r="S856" i="5"/>
  <c r="S855" i="5"/>
  <c r="S854" i="5"/>
  <c r="S853" i="5"/>
  <c r="S852" i="5"/>
  <c r="S851" i="5"/>
  <c r="S850" i="5"/>
  <c r="S849" i="5"/>
  <c r="S848" i="5"/>
  <c r="S847" i="5"/>
  <c r="S846" i="5"/>
  <c r="S845" i="5"/>
  <c r="S844" i="5"/>
  <c r="S843" i="5"/>
  <c r="S842" i="5"/>
  <c r="S841" i="5"/>
  <c r="S840" i="5"/>
  <c r="S839" i="5"/>
  <c r="S838" i="5"/>
  <c r="S837" i="5"/>
  <c r="S836" i="5"/>
  <c r="S835" i="5"/>
  <c r="S834" i="5"/>
  <c r="S833" i="5"/>
  <c r="S832" i="5"/>
  <c r="S831" i="5"/>
  <c r="S830" i="5"/>
  <c r="S829" i="5"/>
  <c r="S828" i="5"/>
  <c r="S827" i="5"/>
  <c r="S826" i="5"/>
  <c r="S825" i="5"/>
  <c r="S824" i="5"/>
  <c r="S823" i="5"/>
  <c r="S822" i="5"/>
  <c r="S821" i="5"/>
  <c r="S820" i="5"/>
  <c r="S819" i="5"/>
  <c r="S818" i="5"/>
  <c r="S817" i="5"/>
  <c r="S816" i="5"/>
  <c r="S815" i="5"/>
  <c r="S814" i="5"/>
  <c r="S813" i="5"/>
  <c r="S812" i="5"/>
  <c r="S811" i="5"/>
  <c r="S810" i="5"/>
  <c r="S809" i="5"/>
  <c r="S808" i="5"/>
  <c r="S807" i="5"/>
  <c r="S806" i="5"/>
  <c r="S805" i="5"/>
  <c r="S804" i="5"/>
  <c r="S803" i="5"/>
  <c r="S802" i="5"/>
  <c r="S801" i="5"/>
  <c r="S800" i="5"/>
  <c r="S799" i="5"/>
  <c r="S798" i="5"/>
  <c r="S797" i="5"/>
  <c r="S796" i="5"/>
  <c r="S795" i="5"/>
  <c r="S794" i="5"/>
  <c r="S793" i="5"/>
  <c r="S792" i="5"/>
  <c r="S791" i="5"/>
  <c r="S790" i="5"/>
  <c r="S789" i="5"/>
  <c r="S788" i="5"/>
  <c r="S787" i="5"/>
  <c r="S786" i="5"/>
  <c r="S785" i="5"/>
  <c r="S784" i="5"/>
  <c r="S783" i="5"/>
  <c r="S782" i="5"/>
  <c r="S781" i="5"/>
  <c r="S780" i="5"/>
  <c r="S779" i="5"/>
  <c r="S778" i="5"/>
  <c r="S777" i="5"/>
  <c r="S776" i="5"/>
  <c r="S775" i="5"/>
  <c r="S774" i="5"/>
  <c r="S773" i="5"/>
  <c r="S772" i="5"/>
  <c r="S771" i="5"/>
  <c r="S770" i="5"/>
  <c r="S769" i="5"/>
  <c r="S768" i="5"/>
  <c r="S767" i="5"/>
  <c r="S766" i="5"/>
  <c r="S765" i="5"/>
  <c r="S764" i="5"/>
  <c r="S763" i="5"/>
  <c r="S762" i="5"/>
  <c r="S761" i="5"/>
  <c r="S760" i="5"/>
  <c r="S759" i="5"/>
  <c r="S758" i="5"/>
  <c r="S757" i="5"/>
  <c r="S756" i="5"/>
  <c r="S755" i="5"/>
  <c r="S754" i="5"/>
  <c r="S753" i="5"/>
  <c r="S752" i="5"/>
  <c r="S751" i="5"/>
  <c r="S750" i="5"/>
  <c r="S749" i="5"/>
  <c r="S748" i="5"/>
  <c r="S747" i="5"/>
  <c r="S746" i="5"/>
  <c r="S745" i="5"/>
  <c r="S744" i="5"/>
  <c r="S743" i="5"/>
  <c r="S742" i="5"/>
  <c r="S741" i="5"/>
  <c r="S740" i="5"/>
  <c r="S739" i="5"/>
  <c r="S738" i="5"/>
  <c r="S737" i="5"/>
  <c r="S736" i="5"/>
  <c r="S735" i="5"/>
  <c r="S734" i="5"/>
  <c r="S733" i="5"/>
  <c r="S732" i="5"/>
  <c r="S731" i="5"/>
  <c r="S730" i="5"/>
  <c r="S729" i="5"/>
  <c r="S728" i="5"/>
  <c r="S727" i="5"/>
  <c r="S726" i="5"/>
  <c r="S725" i="5"/>
  <c r="S724" i="5"/>
  <c r="S723" i="5"/>
  <c r="S722" i="5"/>
  <c r="S721" i="5"/>
  <c r="S720" i="5"/>
  <c r="S719" i="5"/>
  <c r="S718" i="5"/>
  <c r="S717" i="5"/>
  <c r="S716" i="5"/>
  <c r="S715" i="5"/>
  <c r="S714" i="5"/>
  <c r="S713" i="5"/>
  <c r="S712" i="5"/>
  <c r="S711" i="5"/>
  <c r="S710" i="5"/>
  <c r="S709" i="5"/>
  <c r="S708" i="5"/>
  <c r="S707" i="5"/>
  <c r="S706" i="5"/>
  <c r="S705" i="5"/>
  <c r="S704" i="5"/>
  <c r="S703" i="5"/>
  <c r="S702" i="5"/>
  <c r="S701" i="5"/>
  <c r="S700" i="5"/>
  <c r="S699" i="5"/>
  <c r="S698" i="5"/>
  <c r="S697" i="5"/>
  <c r="S696" i="5"/>
  <c r="S695" i="5"/>
  <c r="S694" i="5"/>
  <c r="S693" i="5"/>
  <c r="S692" i="5"/>
  <c r="S691" i="5"/>
  <c r="S690" i="5"/>
  <c r="S689" i="5"/>
  <c r="S688" i="5"/>
  <c r="S687" i="5"/>
  <c r="S686" i="5"/>
  <c r="S685" i="5"/>
  <c r="S684" i="5"/>
  <c r="S683" i="5"/>
  <c r="S682" i="5"/>
  <c r="S681" i="5"/>
  <c r="S680" i="5"/>
  <c r="S679" i="5"/>
  <c r="S678" i="5"/>
  <c r="S677" i="5"/>
  <c r="S676" i="5"/>
  <c r="S675" i="5"/>
  <c r="S674" i="5"/>
  <c r="S673" i="5"/>
  <c r="S672" i="5"/>
  <c r="S671" i="5"/>
  <c r="S670" i="5"/>
  <c r="S669" i="5"/>
  <c r="S668" i="5"/>
  <c r="S667" i="5"/>
  <c r="S666" i="5"/>
  <c r="S665" i="5"/>
  <c r="S664" i="5"/>
  <c r="S663" i="5"/>
  <c r="S662" i="5"/>
  <c r="S661" i="5"/>
  <c r="S660" i="5"/>
  <c r="S659" i="5"/>
  <c r="S658" i="5"/>
  <c r="S657" i="5"/>
  <c r="S656" i="5"/>
  <c r="S655" i="5"/>
  <c r="S654" i="5"/>
  <c r="S653" i="5"/>
  <c r="S652" i="5"/>
  <c r="S651" i="5"/>
  <c r="S650" i="5"/>
  <c r="S649" i="5"/>
  <c r="S648" i="5"/>
  <c r="S647" i="5"/>
  <c r="S646" i="5"/>
  <c r="S645" i="5"/>
  <c r="S644" i="5"/>
  <c r="S643" i="5"/>
  <c r="S642" i="5"/>
  <c r="S641" i="5"/>
  <c r="S640" i="5"/>
  <c r="S639" i="5"/>
  <c r="S638" i="5"/>
  <c r="S637" i="5"/>
  <c r="S636" i="5"/>
  <c r="S635" i="5"/>
  <c r="S634" i="5"/>
  <c r="S633" i="5"/>
  <c r="S632" i="5"/>
  <c r="S631" i="5"/>
  <c r="S630" i="5"/>
  <c r="S629" i="5"/>
  <c r="S628" i="5"/>
  <c r="S627" i="5"/>
  <c r="S626" i="5"/>
  <c r="S625" i="5"/>
  <c r="S624" i="5"/>
  <c r="S623" i="5"/>
  <c r="S622" i="5"/>
  <c r="S621" i="5"/>
  <c r="S620" i="5"/>
  <c r="S619" i="5"/>
  <c r="S618" i="5"/>
  <c r="S617" i="5"/>
  <c r="S616" i="5"/>
  <c r="S615" i="5"/>
  <c r="S614" i="5"/>
  <c r="S613" i="5"/>
  <c r="S612" i="5"/>
  <c r="S611" i="5"/>
  <c r="S610" i="5"/>
  <c r="S609" i="5"/>
  <c r="S608" i="5"/>
  <c r="S607" i="5"/>
  <c r="S606" i="5"/>
  <c r="S605" i="5"/>
  <c r="S604" i="5"/>
  <c r="S603" i="5"/>
  <c r="S602" i="5"/>
  <c r="S601" i="5"/>
  <c r="S600" i="5"/>
  <c r="S599" i="5"/>
  <c r="S598" i="5"/>
  <c r="S597" i="5"/>
  <c r="S596" i="5"/>
  <c r="S595" i="5"/>
  <c r="S594" i="5"/>
  <c r="S593" i="5"/>
  <c r="S592" i="5"/>
  <c r="S591" i="5"/>
  <c r="S590" i="5"/>
  <c r="S589" i="5"/>
  <c r="S588" i="5"/>
  <c r="S587" i="5"/>
  <c r="S586" i="5"/>
  <c r="S585" i="5"/>
  <c r="S584" i="5"/>
  <c r="S583" i="5"/>
  <c r="S582" i="5"/>
  <c r="S581" i="5"/>
  <c r="S580" i="5"/>
  <c r="S579" i="5"/>
  <c r="S578" i="5"/>
  <c r="S577" i="5"/>
  <c r="S576" i="5"/>
  <c r="S575" i="5"/>
  <c r="S574" i="5"/>
  <c r="S573" i="5"/>
  <c r="S572" i="5"/>
  <c r="S571" i="5"/>
  <c r="S570" i="5"/>
  <c r="S569" i="5"/>
  <c r="S568" i="5"/>
  <c r="S567" i="5"/>
  <c r="S566" i="5"/>
  <c r="S565" i="5"/>
  <c r="S564" i="5"/>
  <c r="S563" i="5"/>
  <c r="S562" i="5"/>
  <c r="S561" i="5"/>
  <c r="S560" i="5"/>
  <c r="S559" i="5"/>
  <c r="S558" i="5"/>
  <c r="S557" i="5"/>
  <c r="S556" i="5"/>
  <c r="S555" i="5"/>
  <c r="S554" i="5"/>
  <c r="S553" i="5"/>
  <c r="S552" i="5"/>
  <c r="S551" i="5"/>
  <c r="S550" i="5"/>
  <c r="S549" i="5"/>
  <c r="S548" i="5"/>
  <c r="S547" i="5"/>
  <c r="S546" i="5"/>
  <c r="S545" i="5"/>
  <c r="S544" i="5"/>
  <c r="S543" i="5"/>
  <c r="S542" i="5"/>
  <c r="S541" i="5"/>
  <c r="S540" i="5"/>
  <c r="S539" i="5"/>
  <c r="S538" i="5"/>
  <c r="S537" i="5"/>
  <c r="S536" i="5"/>
  <c r="S535" i="5"/>
  <c r="S534" i="5"/>
  <c r="S533" i="5"/>
  <c r="S532" i="5"/>
  <c r="S531" i="5"/>
  <c r="S530" i="5"/>
  <c r="S529" i="5"/>
  <c r="S528" i="5"/>
  <c r="S527" i="5"/>
  <c r="S526" i="5"/>
  <c r="S525" i="5"/>
  <c r="S524" i="5"/>
  <c r="S523" i="5"/>
  <c r="S522" i="5"/>
  <c r="S521" i="5"/>
  <c r="S520" i="5"/>
  <c r="S519" i="5"/>
  <c r="S518" i="5"/>
  <c r="S517" i="5"/>
  <c r="S516" i="5"/>
  <c r="S515" i="5"/>
  <c r="S514" i="5"/>
  <c r="S513" i="5"/>
  <c r="S512" i="5"/>
  <c r="S511" i="5"/>
  <c r="S510" i="5"/>
  <c r="S509" i="5"/>
  <c r="S508" i="5"/>
  <c r="S507" i="5"/>
  <c r="S506" i="5"/>
  <c r="S505" i="5"/>
  <c r="S504" i="5"/>
  <c r="S503" i="5"/>
  <c r="S502" i="5"/>
  <c r="S501" i="5"/>
  <c r="S500" i="5"/>
  <c r="S499" i="5"/>
  <c r="S498" i="5"/>
  <c r="S497" i="5"/>
  <c r="S496" i="5"/>
  <c r="S495" i="5"/>
  <c r="S494" i="5"/>
  <c r="S493" i="5"/>
  <c r="S492" i="5"/>
  <c r="S491" i="5"/>
  <c r="S490" i="5"/>
  <c r="S489" i="5"/>
  <c r="S488" i="5"/>
  <c r="S487" i="5"/>
  <c r="S486" i="5"/>
  <c r="S485" i="5"/>
  <c r="S484" i="5"/>
  <c r="S483" i="5"/>
  <c r="S482" i="5"/>
  <c r="S481" i="5"/>
  <c r="S480" i="5"/>
  <c r="S479" i="5"/>
  <c r="S478" i="5"/>
  <c r="S477" i="5"/>
  <c r="S476" i="5"/>
  <c r="S475" i="5"/>
  <c r="S474" i="5"/>
  <c r="S473" i="5"/>
  <c r="S472" i="5"/>
  <c r="S471" i="5"/>
  <c r="S470" i="5"/>
  <c r="S469" i="5"/>
  <c r="S468" i="5"/>
  <c r="S467" i="5"/>
  <c r="S466" i="5"/>
  <c r="S465" i="5"/>
  <c r="S464" i="5"/>
  <c r="S463" i="5"/>
  <c r="S462" i="5"/>
  <c r="S461" i="5"/>
  <c r="S460" i="5"/>
  <c r="S459" i="5"/>
  <c r="S458" i="5"/>
  <c r="S457" i="5"/>
  <c r="S456" i="5"/>
  <c r="S455" i="5"/>
  <c r="S454" i="5"/>
  <c r="S453" i="5"/>
  <c r="S452" i="5"/>
  <c r="S451" i="5"/>
  <c r="S450" i="5"/>
  <c r="S449" i="5"/>
  <c r="S448" i="5"/>
  <c r="S447" i="5"/>
  <c r="S446" i="5"/>
  <c r="S445" i="5"/>
  <c r="S444" i="5"/>
  <c r="S443" i="5"/>
  <c r="S442" i="5"/>
  <c r="S441" i="5"/>
  <c r="S440" i="5"/>
  <c r="S439" i="5"/>
  <c r="S438" i="5"/>
  <c r="S437" i="5"/>
  <c r="S436" i="5"/>
  <c r="S435" i="5"/>
  <c r="S434" i="5"/>
  <c r="S433" i="5"/>
  <c r="S432" i="5"/>
  <c r="S431" i="5"/>
  <c r="S430" i="5"/>
  <c r="S429" i="5"/>
  <c r="S428" i="5"/>
  <c r="S427" i="5"/>
  <c r="S426" i="5"/>
  <c r="S425" i="5"/>
  <c r="S424" i="5"/>
  <c r="S423" i="5"/>
  <c r="S422" i="5"/>
  <c r="S421" i="5"/>
  <c r="S420" i="5"/>
  <c r="S419" i="5"/>
  <c r="S418" i="5"/>
  <c r="S417" i="5"/>
  <c r="S416" i="5"/>
  <c r="S415" i="5"/>
  <c r="S414" i="5"/>
  <c r="S413" i="5"/>
  <c r="S412" i="5"/>
  <c r="S411" i="5"/>
  <c r="S410" i="5"/>
  <c r="S409" i="5"/>
  <c r="S408" i="5"/>
  <c r="S407" i="5"/>
  <c r="S406" i="5"/>
  <c r="S405" i="5"/>
  <c r="S404" i="5"/>
  <c r="S403" i="5"/>
  <c r="S402" i="5"/>
  <c r="S401" i="5"/>
  <c r="S400" i="5"/>
  <c r="S399" i="5"/>
  <c r="S398" i="5"/>
  <c r="S397" i="5"/>
  <c r="S396" i="5"/>
  <c r="S395" i="5"/>
  <c r="S394" i="5"/>
  <c r="S393" i="5"/>
  <c r="S392" i="5"/>
  <c r="S391" i="5"/>
  <c r="S390" i="5"/>
  <c r="S389" i="5"/>
  <c r="S388" i="5"/>
  <c r="S387" i="5"/>
  <c r="S386" i="5"/>
  <c r="S385" i="5"/>
  <c r="S384" i="5"/>
  <c r="S383" i="5"/>
  <c r="S382" i="5"/>
  <c r="S381" i="5"/>
  <c r="S380" i="5"/>
  <c r="S379" i="5"/>
  <c r="S378" i="5"/>
  <c r="S377" i="5"/>
  <c r="S376" i="5"/>
  <c r="S375" i="5"/>
  <c r="S374" i="5"/>
  <c r="S373" i="5"/>
  <c r="S372" i="5"/>
  <c r="S371" i="5"/>
  <c r="S370" i="5"/>
  <c r="S369" i="5"/>
  <c r="S368" i="5"/>
  <c r="S367" i="5"/>
  <c r="S366" i="5"/>
  <c r="S365" i="5"/>
  <c r="S364" i="5"/>
  <c r="S363" i="5"/>
  <c r="S362" i="5"/>
  <c r="S361" i="5"/>
  <c r="S360" i="5"/>
  <c r="S359" i="5"/>
  <c r="S358" i="5"/>
  <c r="S357" i="5"/>
  <c r="S356" i="5"/>
  <c r="S355" i="5"/>
  <c r="S354" i="5"/>
  <c r="S353" i="5"/>
  <c r="S352" i="5"/>
  <c r="S351" i="5"/>
  <c r="S350" i="5"/>
  <c r="S349" i="5"/>
  <c r="S348" i="5"/>
  <c r="S347" i="5"/>
  <c r="S346" i="5"/>
  <c r="S345" i="5"/>
  <c r="S344" i="5"/>
  <c r="S343" i="5"/>
  <c r="S342" i="5"/>
  <c r="S341" i="5"/>
  <c r="S340" i="5"/>
  <c r="S339" i="5"/>
  <c r="S338" i="5"/>
  <c r="S337" i="5"/>
  <c r="S336" i="5"/>
  <c r="S335" i="5"/>
  <c r="S334" i="5"/>
  <c r="S333" i="5"/>
  <c r="S332" i="5"/>
  <c r="S331" i="5"/>
  <c r="S330" i="5"/>
  <c r="S329" i="5"/>
  <c r="S328" i="5"/>
  <c r="S327" i="5"/>
  <c r="S326" i="5"/>
  <c r="S325" i="5"/>
  <c r="S324" i="5"/>
  <c r="S323" i="5"/>
  <c r="S322" i="5"/>
  <c r="S321" i="5"/>
  <c r="S320" i="5"/>
  <c r="S319" i="5"/>
  <c r="S318" i="5"/>
  <c r="S317" i="5"/>
  <c r="S316" i="5"/>
  <c r="S315" i="5"/>
  <c r="S314" i="5"/>
  <c r="S313" i="5"/>
  <c r="S312" i="5"/>
  <c r="S311" i="5"/>
  <c r="S310" i="5"/>
  <c r="S309" i="5"/>
  <c r="S308" i="5"/>
  <c r="S307" i="5"/>
  <c r="S306" i="5"/>
  <c r="S305" i="5"/>
  <c r="S304" i="5"/>
  <c r="S303" i="5"/>
  <c r="S302" i="5"/>
  <c r="S301" i="5"/>
  <c r="S300" i="5"/>
  <c r="S299" i="5"/>
  <c r="S298" i="5"/>
  <c r="S297" i="5"/>
  <c r="S296" i="5"/>
  <c r="S295" i="5"/>
  <c r="S294" i="5"/>
  <c r="S293" i="5"/>
  <c r="S292" i="5"/>
  <c r="S291" i="5"/>
  <c r="S290" i="5"/>
  <c r="S289" i="5"/>
  <c r="S288" i="5"/>
  <c r="S287" i="5"/>
  <c r="S286" i="5"/>
  <c r="S285" i="5"/>
  <c r="S284" i="5"/>
  <c r="S283" i="5"/>
  <c r="S282" i="5"/>
  <c r="S281" i="5"/>
  <c r="S280" i="5"/>
  <c r="S279" i="5"/>
  <c r="S278" i="5"/>
  <c r="S277" i="5"/>
  <c r="S276" i="5"/>
  <c r="S275" i="5"/>
  <c r="S274" i="5"/>
  <c r="S273" i="5"/>
  <c r="S272" i="5"/>
  <c r="S271" i="5"/>
  <c r="S270" i="5"/>
  <c r="S269" i="5"/>
  <c r="S268" i="5"/>
  <c r="S267" i="5"/>
  <c r="S266" i="5"/>
  <c r="S265" i="5"/>
  <c r="S264" i="5"/>
  <c r="S263" i="5"/>
  <c r="S262" i="5"/>
  <c r="S261" i="5"/>
  <c r="S260" i="5"/>
  <c r="S259" i="5"/>
  <c r="S258" i="5"/>
  <c r="S257" i="5"/>
  <c r="S256" i="5"/>
  <c r="S255" i="5"/>
  <c r="S254" i="5"/>
  <c r="S253" i="5"/>
  <c r="S252" i="5"/>
  <c r="S251" i="5"/>
  <c r="S250" i="5"/>
  <c r="S249" i="5"/>
  <c r="S248" i="5"/>
  <c r="S247" i="5"/>
  <c r="S246" i="5"/>
  <c r="S245" i="5"/>
  <c r="S244" i="5"/>
  <c r="S243" i="5"/>
  <c r="S242" i="5"/>
  <c r="S241" i="5"/>
  <c r="S240" i="5"/>
  <c r="S239" i="5"/>
  <c r="S238" i="5"/>
  <c r="S237" i="5"/>
  <c r="S236" i="5"/>
  <c r="S235" i="5"/>
  <c r="S234" i="5"/>
  <c r="S233" i="5"/>
  <c r="S232" i="5"/>
  <c r="S231" i="5"/>
  <c r="S230" i="5"/>
  <c r="S229" i="5"/>
  <c r="S228" i="5"/>
  <c r="S227" i="5"/>
  <c r="S226" i="5"/>
  <c r="S225" i="5"/>
  <c r="S224" i="5"/>
  <c r="S223" i="5"/>
  <c r="S222" i="5"/>
  <c r="S221" i="5"/>
  <c r="S220" i="5"/>
  <c r="S219" i="5"/>
  <c r="S218" i="5"/>
  <c r="S217" i="5"/>
  <c r="S216" i="5"/>
  <c r="S215" i="5"/>
  <c r="S214" i="5"/>
  <c r="S213" i="5"/>
  <c r="S212" i="5"/>
  <c r="S211" i="5"/>
  <c r="S210" i="5"/>
  <c r="S209" i="5"/>
  <c r="S208" i="5"/>
  <c r="S207" i="5"/>
  <c r="S206" i="5"/>
  <c r="S205" i="5"/>
  <c r="S204" i="5"/>
  <c r="S203" i="5"/>
  <c r="S202" i="5"/>
  <c r="S201" i="5"/>
  <c r="S200" i="5"/>
  <c r="S199" i="5"/>
  <c r="S198" i="5"/>
  <c r="S197" i="5"/>
  <c r="S196" i="5"/>
  <c r="S195" i="5"/>
  <c r="S194" i="5"/>
  <c r="S193" i="5"/>
  <c r="S192" i="5"/>
  <c r="S191" i="5"/>
  <c r="S190" i="5"/>
  <c r="S189" i="5"/>
  <c r="S188" i="5"/>
  <c r="S187" i="5"/>
  <c r="S186" i="5"/>
  <c r="S185" i="5"/>
  <c r="S184" i="5"/>
  <c r="S183" i="5"/>
  <c r="S182" i="5"/>
  <c r="S181" i="5"/>
  <c r="S180" i="5"/>
  <c r="S179" i="5"/>
  <c r="S178" i="5"/>
  <c r="S177" i="5"/>
  <c r="S176" i="5"/>
  <c r="S175" i="5"/>
  <c r="S174" i="5"/>
  <c r="S173" i="5"/>
  <c r="S172" i="5"/>
  <c r="S171" i="5"/>
  <c r="S170" i="5"/>
  <c r="S169" i="5"/>
  <c r="S168" i="5"/>
  <c r="S167" i="5"/>
  <c r="S166" i="5"/>
  <c r="S165" i="5"/>
  <c r="S164" i="5"/>
  <c r="S163" i="5"/>
  <c r="S162" i="5"/>
  <c r="S161" i="5"/>
  <c r="S160" i="5"/>
  <c r="S159" i="5"/>
  <c r="S158" i="5"/>
  <c r="S157" i="5"/>
  <c r="S156" i="5"/>
  <c r="S155" i="5"/>
  <c r="S154" i="5"/>
  <c r="S153" i="5"/>
  <c r="S152" i="5"/>
  <c r="S151" i="5"/>
  <c r="S150" i="5"/>
  <c r="S149" i="5"/>
  <c r="S148" i="5"/>
  <c r="S147" i="5"/>
  <c r="S146" i="5"/>
  <c r="S145" i="5"/>
  <c r="S144" i="5"/>
  <c r="S143" i="5"/>
  <c r="S142" i="5"/>
  <c r="S141" i="5"/>
  <c r="S140" i="5"/>
  <c r="S139" i="5"/>
  <c r="S138" i="5"/>
  <c r="S137" i="5"/>
  <c r="S136" i="5"/>
  <c r="S135" i="5"/>
  <c r="S134" i="5"/>
  <c r="S133" i="5"/>
  <c r="S132" i="5"/>
  <c r="S131" i="5"/>
  <c r="S130" i="5"/>
  <c r="S129" i="5"/>
  <c r="S128" i="5"/>
  <c r="S127" i="5"/>
  <c r="S126" i="5"/>
  <c r="S125" i="5"/>
  <c r="S124" i="5"/>
  <c r="S123" i="5"/>
  <c r="S122" i="5"/>
  <c r="S121" i="5"/>
  <c r="S120" i="5"/>
  <c r="S119" i="5"/>
  <c r="S118" i="5"/>
  <c r="S117" i="5"/>
  <c r="S116" i="5"/>
  <c r="S115" i="5"/>
  <c r="S114" i="5"/>
  <c r="S113" i="5"/>
  <c r="S112" i="5"/>
  <c r="S111" i="5"/>
  <c r="S110" i="5"/>
  <c r="S109" i="5"/>
  <c r="S108" i="5"/>
  <c r="S107" i="5"/>
  <c r="S106" i="5"/>
  <c r="S105" i="5"/>
  <c r="S104" i="5"/>
  <c r="S103" i="5"/>
  <c r="S102" i="5"/>
  <c r="S101" i="5"/>
  <c r="S100" i="5"/>
  <c r="S99" i="5"/>
  <c r="S98" i="5"/>
  <c r="S97" i="5"/>
  <c r="S96" i="5"/>
  <c r="S95" i="5"/>
  <c r="S94" i="5"/>
  <c r="S93" i="5"/>
  <c r="S92" i="5"/>
  <c r="S91" i="5"/>
  <c r="S90" i="5"/>
  <c r="S89" i="5"/>
  <c r="S88" i="5"/>
  <c r="S87" i="5"/>
  <c r="S86" i="5"/>
  <c r="S85" i="5"/>
  <c r="S84" i="5"/>
  <c r="S83" i="5"/>
  <c r="S82" i="5"/>
  <c r="S81" i="5"/>
  <c r="S80" i="5"/>
  <c r="S79" i="5"/>
  <c r="S78" i="5"/>
  <c r="S77" i="5"/>
  <c r="S76" i="5"/>
  <c r="S75" i="5"/>
  <c r="S74" i="5"/>
  <c r="S73" i="5"/>
  <c r="S72" i="5"/>
  <c r="S71" i="5"/>
  <c r="S70" i="5"/>
  <c r="S69" i="5"/>
  <c r="S68" i="5"/>
  <c r="S67" i="5"/>
  <c r="S66" i="5"/>
  <c r="S65" i="5"/>
  <c r="S64" i="5"/>
  <c r="S63" i="5"/>
  <c r="S62" i="5"/>
  <c r="S61" i="5"/>
  <c r="S60" i="5"/>
  <c r="S59" i="5"/>
  <c r="S58" i="5"/>
  <c r="S57" i="5"/>
  <c r="S56" i="5"/>
  <c r="S55" i="5"/>
  <c r="S54" i="5"/>
  <c r="S53" i="5"/>
  <c r="S52" i="5"/>
  <c r="S51" i="5"/>
  <c r="S50" i="5"/>
  <c r="S49" i="5"/>
  <c r="S48" i="5"/>
  <c r="S47" i="5"/>
  <c r="S46" i="5"/>
  <c r="S45" i="5"/>
  <c r="S44" i="5"/>
  <c r="S43" i="5"/>
  <c r="S42" i="5"/>
  <c r="S41" i="5"/>
  <c r="S40" i="5"/>
  <c r="S39" i="5"/>
  <c r="S38" i="5"/>
  <c r="S37" i="5"/>
  <c r="S36" i="5"/>
  <c r="S35" i="5"/>
  <c r="S34" i="5"/>
  <c r="S33" i="5"/>
  <c r="S32" i="5"/>
  <c r="S31" i="5"/>
  <c r="S30" i="5"/>
  <c r="S29" i="5"/>
  <c r="S28" i="5"/>
  <c r="S27" i="5"/>
  <c r="S26" i="5"/>
  <c r="S25" i="5"/>
  <c r="S24" i="5"/>
  <c r="S23" i="5"/>
  <c r="S22" i="5"/>
  <c r="S21" i="5"/>
  <c r="S20" i="5"/>
  <c r="S19" i="5"/>
  <c r="S18" i="5"/>
  <c r="S17" i="5"/>
  <c r="S16" i="5"/>
  <c r="S15" i="5"/>
  <c r="S14" i="5"/>
  <c r="S13" i="5"/>
  <c r="S12" i="5"/>
  <c r="S11" i="5"/>
  <c r="S10" i="5"/>
  <c r="S9" i="5"/>
  <c r="S8" i="5"/>
  <c r="S7" i="5"/>
  <c r="S6" i="5"/>
  <c r="S5" i="5"/>
  <c r="S4" i="5"/>
  <c r="S3" i="5"/>
  <c r="S2" i="5"/>
  <c r="Y85" i="5"/>
  <c r="Y84" i="5"/>
  <c r="Y83" i="5"/>
  <c r="Y82" i="5"/>
  <c r="Y81" i="5"/>
  <c r="Y80" i="5"/>
  <c r="Y79" i="5"/>
  <c r="Y78" i="5"/>
  <c r="Y77" i="5"/>
  <c r="Y76" i="5"/>
  <c r="Y75" i="5"/>
  <c r="Y74" i="5"/>
  <c r="Y73" i="5"/>
  <c r="Y72" i="5"/>
  <c r="Y71" i="5"/>
  <c r="Y70" i="5"/>
  <c r="Y69" i="5"/>
  <c r="Y68" i="5"/>
  <c r="Y67" i="5"/>
  <c r="Y66" i="5"/>
  <c r="Y65" i="5"/>
  <c r="Y64" i="5"/>
  <c r="Y63" i="5"/>
  <c r="Y62" i="5"/>
  <c r="Y61" i="5"/>
  <c r="Y60" i="5"/>
  <c r="Y59" i="5"/>
  <c r="Y58" i="5"/>
  <c r="Y57" i="5"/>
  <c r="Y56" i="5"/>
  <c r="Y55" i="5"/>
  <c r="Y54" i="5"/>
  <c r="Y53" i="5"/>
  <c r="Y52" i="5"/>
  <c r="Y51" i="5"/>
  <c r="Y50" i="5"/>
  <c r="Y49" i="5"/>
  <c r="Y48" i="5"/>
  <c r="Y47" i="5"/>
  <c r="Y46" i="5"/>
  <c r="Y45" i="5"/>
  <c r="Y44" i="5"/>
  <c r="Y43" i="5"/>
  <c r="Y42" i="5"/>
  <c r="Y41" i="5"/>
  <c r="Y40" i="5"/>
  <c r="Y39" i="5"/>
  <c r="Y38" i="5"/>
  <c r="Y37" i="5"/>
  <c r="Y36" i="5"/>
  <c r="Y35" i="5"/>
  <c r="Y34" i="5"/>
  <c r="Y33" i="5"/>
  <c r="Y32" i="5"/>
  <c r="Y31" i="5"/>
  <c r="Y30" i="5"/>
  <c r="Y29" i="5"/>
  <c r="Y28" i="5"/>
  <c r="Y27" i="5"/>
  <c r="Y26" i="5"/>
  <c r="Y25" i="5"/>
  <c r="Y24" i="5"/>
  <c r="Y23" i="5"/>
  <c r="Y22" i="5"/>
  <c r="Y21" i="5"/>
  <c r="Y20" i="5"/>
  <c r="Y19" i="5"/>
  <c r="Y18" i="5"/>
  <c r="Y17" i="5"/>
  <c r="Y16" i="5"/>
  <c r="Y15" i="5"/>
  <c r="Y14" i="5"/>
  <c r="Y13" i="5"/>
  <c r="Y12" i="5"/>
  <c r="Y11" i="5"/>
  <c r="Y10" i="5"/>
  <c r="Y9" i="5"/>
  <c r="Y8" i="5"/>
  <c r="Y7" i="5"/>
  <c r="Y6" i="5"/>
  <c r="Y5" i="5"/>
  <c r="Y4" i="5"/>
  <c r="Y3" i="5"/>
  <c r="Y2" i="5"/>
  <c r="Y86" i="5" s="1"/>
  <c r="AE5" i="5"/>
  <c r="AE4" i="5"/>
  <c r="AE3" i="5"/>
  <c r="AE2" i="5"/>
  <c r="AE6" i="5" s="1"/>
  <c r="B15" i="5"/>
  <c r="B14" i="5"/>
  <c r="B13" i="5"/>
  <c r="B16" i="5" s="1"/>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61" i="5" s="1"/>
  <c r="H23" i="4"/>
  <c r="P23" i="4"/>
  <c r="J2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<sst xmlns="http://schemas.openxmlformats.org/spreadsheetml/2006/main" count="11271" uniqueCount="4097">
  <si>
    <t>Emp ID</t>
  </si>
  <si>
    <t>EMP Name</t>
  </si>
  <si>
    <t>designatinon</t>
  </si>
  <si>
    <t>department</t>
  </si>
  <si>
    <t>Business unit</t>
  </si>
  <si>
    <t>gender</t>
  </si>
  <si>
    <t>Ethnicity</t>
  </si>
  <si>
    <t>Age</t>
  </si>
  <si>
    <t>Joining date</t>
  </si>
  <si>
    <t>Salary</t>
  </si>
  <si>
    <t>Hike</t>
  </si>
  <si>
    <t>Country</t>
  </si>
  <si>
    <t>City</t>
  </si>
  <si>
    <t>Resignation date</t>
  </si>
  <si>
    <t>E02387</t>
  </si>
  <si>
    <t>Emily Davis</t>
  </si>
  <si>
    <t>Sr. Manger</t>
  </si>
  <si>
    <t>IT</t>
  </si>
  <si>
    <t>Research &amp; Development</t>
  </si>
  <si>
    <t>Female</t>
  </si>
  <si>
    <t>Black</t>
  </si>
  <si>
    <t>Friday, April 08, 2016</t>
  </si>
  <si>
    <t>$141,604</t>
  </si>
  <si>
    <t>United States</t>
  </si>
  <si>
    <t>Seattle</t>
  </si>
  <si>
    <t>Saturday, October 16, 2021</t>
  </si>
  <si>
    <t>E04105</t>
  </si>
  <si>
    <t>Theodore Dinh</t>
  </si>
  <si>
    <t>Technical Architect</t>
  </si>
  <si>
    <t>Manufacturing</t>
  </si>
  <si>
    <t>Male</t>
  </si>
  <si>
    <t>Asian</t>
  </si>
  <si>
    <t>Saturday, November 29, 1997</t>
  </si>
  <si>
    <t>$99,975</t>
  </si>
  <si>
    <t>China</t>
  </si>
  <si>
    <t>Chongqing</t>
  </si>
  <si>
    <t>E02572</t>
  </si>
  <si>
    <t>Luna Sanders</t>
  </si>
  <si>
    <t>Director</t>
  </si>
  <si>
    <t>Finance</t>
  </si>
  <si>
    <t>Speciality Products</t>
  </si>
  <si>
    <t>Caucasian</t>
  </si>
  <si>
    <t>Thursday, October 26, 2006</t>
  </si>
  <si>
    <t>$163,099</t>
  </si>
  <si>
    <t>Chicago</t>
  </si>
  <si>
    <t>E02832</t>
  </si>
  <si>
    <t>Penelope Jordan</t>
  </si>
  <si>
    <t>Computer Systems Manager</t>
  </si>
  <si>
    <t>Friday, September 27, 2019</t>
  </si>
  <si>
    <t>$84,913</t>
  </si>
  <si>
    <t>E01639</t>
  </si>
  <si>
    <t>Austin Vo</t>
  </si>
  <si>
    <t>Sr. Analyst</t>
  </si>
  <si>
    <t>Monday, November 20, 1995</t>
  </si>
  <si>
    <t>$95,409</t>
  </si>
  <si>
    <t>Phoenix</t>
  </si>
  <si>
    <t>E00644</t>
  </si>
  <si>
    <t>Joshua Gupta</t>
  </si>
  <si>
    <t>Account Representative</t>
  </si>
  <si>
    <t>Sales</t>
  </si>
  <si>
    <t>Corporate</t>
  </si>
  <si>
    <t>Tuesday, January 24, 2017</t>
  </si>
  <si>
    <t>$50,994</t>
  </si>
  <si>
    <t>E01550</t>
  </si>
  <si>
    <t>Ruby Barnes</t>
  </si>
  <si>
    <t>Manager</t>
  </si>
  <si>
    <t>Wednesday, July 01, 2020</t>
  </si>
  <si>
    <t>$119,746</t>
  </si>
  <si>
    <t>E04332</t>
  </si>
  <si>
    <t>Luke Martin</t>
  </si>
  <si>
    <t>Analyst</t>
  </si>
  <si>
    <t>Saturday, May 16, 2020</t>
  </si>
  <si>
    <t>$41,336</t>
  </si>
  <si>
    <t>Miami</t>
  </si>
  <si>
    <t>Thursday, May 20, 2021</t>
  </si>
  <si>
    <t>E04533</t>
  </si>
  <si>
    <t>Easton Bailey</t>
  </si>
  <si>
    <t>Accounting</t>
  </si>
  <si>
    <t>Friday, January 25, 2019</t>
  </si>
  <si>
    <t>$113,527</t>
  </si>
  <si>
    <t>Austin</t>
  </si>
  <si>
    <t>E03838</t>
  </si>
  <si>
    <t>Madeline Walker</t>
  </si>
  <si>
    <t>Wednesday, June 13, 2018</t>
  </si>
  <si>
    <t>$77,203</t>
  </si>
  <si>
    <t>E00591</t>
  </si>
  <si>
    <t>Savannah Ali</t>
  </si>
  <si>
    <t>Human Resources</t>
  </si>
  <si>
    <t>Wednesday, February 11, 2009</t>
  </si>
  <si>
    <t>$157,333</t>
  </si>
  <si>
    <t>E03344</t>
  </si>
  <si>
    <t>Camila Rogers</t>
  </si>
  <si>
    <t>Controls Engineer</t>
  </si>
  <si>
    <t>Engineering</t>
  </si>
  <si>
    <t>Thursday, October 21, 2021</t>
  </si>
  <si>
    <t>$109,851</t>
  </si>
  <si>
    <t>E00530</t>
  </si>
  <si>
    <t>Eli Jones</t>
  </si>
  <si>
    <t>Sunday, March 14, 1999</t>
  </si>
  <si>
    <t>$105,086</t>
  </si>
  <si>
    <t>E04239</t>
  </si>
  <si>
    <t>Everleigh Ng</t>
  </si>
  <si>
    <t>Thursday, June 10, 2021</t>
  </si>
  <si>
    <t>$146,742</t>
  </si>
  <si>
    <t>Shanghai</t>
  </si>
  <si>
    <t>E03496</t>
  </si>
  <si>
    <t>Robert Yang</t>
  </si>
  <si>
    <t>Saturday, November 04, 2017</t>
  </si>
  <si>
    <t>$97,078</t>
  </si>
  <si>
    <t>Monday, March 09, 2020</t>
  </si>
  <si>
    <t>E00549</t>
  </si>
  <si>
    <t>Isabella Xi</t>
  </si>
  <si>
    <t>Vice President</t>
  </si>
  <si>
    <t>Marketing</t>
  </si>
  <si>
    <t>Wednesday, March 13, 2013</t>
  </si>
  <si>
    <t>$249,270</t>
  </si>
  <si>
    <t>E00163</t>
  </si>
  <si>
    <t>Bella Powell</t>
  </si>
  <si>
    <t>Monday, March 04, 2002</t>
  </si>
  <si>
    <t>$175,837</t>
  </si>
  <si>
    <t>E00884</t>
  </si>
  <si>
    <t>Camila Silva</t>
  </si>
  <si>
    <t>Latino</t>
  </si>
  <si>
    <t>Monday, December 01, 2003</t>
  </si>
  <si>
    <t>$154,828</t>
  </si>
  <si>
    <t>E04116</t>
  </si>
  <si>
    <t>David Barnes</t>
  </si>
  <si>
    <t>Sunday, November 03, 2013</t>
  </si>
  <si>
    <t>$186,503</t>
  </si>
  <si>
    <t>Columbus</t>
  </si>
  <si>
    <t>E04625</t>
  </si>
  <si>
    <t>Adam Dang</t>
  </si>
  <si>
    <t>Tuesday, July 09, 2002</t>
  </si>
  <si>
    <t>$166,331</t>
  </si>
  <si>
    <t>E03680</t>
  </si>
  <si>
    <t>Elias Alvarado</t>
  </si>
  <si>
    <t>Monday, January 09, 2012</t>
  </si>
  <si>
    <t>$146,140</t>
  </si>
  <si>
    <t>Brazil</t>
  </si>
  <si>
    <t>Manaus</t>
  </si>
  <si>
    <t>E04732</t>
  </si>
  <si>
    <t>Eva Rivera</t>
  </si>
  <si>
    <t>Friday, April 02, 2021</t>
  </si>
  <si>
    <t>$151,703</t>
  </si>
  <si>
    <t>E03484</t>
  </si>
  <si>
    <t>Logan Rivera</t>
  </si>
  <si>
    <t>Friday, May 24, 2002</t>
  </si>
  <si>
    <t>$172,787</t>
  </si>
  <si>
    <t>Rio de Janerio</t>
  </si>
  <si>
    <t>E00671</t>
  </si>
  <si>
    <t>Leonardo Dixon</t>
  </si>
  <si>
    <t>Thursday, September 05, 2019</t>
  </si>
  <si>
    <t>$49,998</t>
  </si>
  <si>
    <t>E02071</t>
  </si>
  <si>
    <t>Mateo Her</t>
  </si>
  <si>
    <t>Sunday, March 02, 2014</t>
  </si>
  <si>
    <t>$207,172</t>
  </si>
  <si>
    <t>E02206</t>
  </si>
  <si>
    <t>Jose Henderson</t>
  </si>
  <si>
    <t>Friday, April 17, 2015</t>
  </si>
  <si>
    <t>$152,239</t>
  </si>
  <si>
    <t>Beijing</t>
  </si>
  <si>
    <t>E04545</t>
  </si>
  <si>
    <t>Abigail Mejia</t>
  </si>
  <si>
    <t>Quality Engineer</t>
  </si>
  <si>
    <t>Saturday, February 05, 2005</t>
  </si>
  <si>
    <t>$98,581</t>
  </si>
  <si>
    <t>E00154</t>
  </si>
  <si>
    <t>Wyatt Chin</t>
  </si>
  <si>
    <t>Monday, June 07, 2004</t>
  </si>
  <si>
    <t>$246,231</t>
  </si>
  <si>
    <t>E03343</t>
  </si>
  <si>
    <t>Carson Lu</t>
  </si>
  <si>
    <t>Engineering Manager</t>
  </si>
  <si>
    <t>Wednesday, December 04, 1996</t>
  </si>
  <si>
    <t>$99,354</t>
  </si>
  <si>
    <t>E00304</t>
  </si>
  <si>
    <t>Dylan Choi</t>
  </si>
  <si>
    <t>Friday, May 11, 2012</t>
  </si>
  <si>
    <t>$231,141</t>
  </si>
  <si>
    <t>E02594</t>
  </si>
  <si>
    <t>Ezekiel Kumar</t>
  </si>
  <si>
    <t>IT Coordinator</t>
  </si>
  <si>
    <t>Sunday, June 25, 2017</t>
  </si>
  <si>
    <t>$54,775</t>
  </si>
  <si>
    <t>E00402</t>
  </si>
  <si>
    <t>Dominic Guzman</t>
  </si>
  <si>
    <t>Sunday, May 16, 2004</t>
  </si>
  <si>
    <t>$55,499</t>
  </si>
  <si>
    <t>E01994</t>
  </si>
  <si>
    <t>Angel Powell</t>
  </si>
  <si>
    <t>Analyst II</t>
  </si>
  <si>
    <t>Friday, July 11, 2008</t>
  </si>
  <si>
    <t>$66,521</t>
  </si>
  <si>
    <t>E03549</t>
  </si>
  <si>
    <t>Mateo Vu</t>
  </si>
  <si>
    <t>Thursday, September 29, 2016</t>
  </si>
  <si>
    <t>$59,100</t>
  </si>
  <si>
    <t>E03247</t>
  </si>
  <si>
    <t>Caroline Jenkins</t>
  </si>
  <si>
    <t>Sunday, May 06, 2018</t>
  </si>
  <si>
    <t>$49,011</t>
  </si>
  <si>
    <t>E02074</t>
  </si>
  <si>
    <t>Nora Brown</t>
  </si>
  <si>
    <t>Enterprise Architect</t>
  </si>
  <si>
    <t>Tuesday, February 11, 2014</t>
  </si>
  <si>
    <t>$99,575</t>
  </si>
  <si>
    <t>E04152</t>
  </si>
  <si>
    <t>Adeline Huang</t>
  </si>
  <si>
    <t>Monday, December 16, 2019</t>
  </si>
  <si>
    <t>$99,989</t>
  </si>
  <si>
    <t>Chengdu</t>
  </si>
  <si>
    <t>E01628</t>
  </si>
  <si>
    <t>Jackson Perry</t>
  </si>
  <si>
    <t>Sunday, October 20, 2019</t>
  </si>
  <si>
    <t>$256,420</t>
  </si>
  <si>
    <t>E04285</t>
  </si>
  <si>
    <t>Riley Padilla</t>
  </si>
  <si>
    <t>Wednesday, May 15, 2013</t>
  </si>
  <si>
    <t>$78,940</t>
  </si>
  <si>
    <t>E01417</t>
  </si>
  <si>
    <t>Leah Pena</t>
  </si>
  <si>
    <t>Monday, January 03, 1994</t>
  </si>
  <si>
    <t>$82,872</t>
  </si>
  <si>
    <t>E01754</t>
  </si>
  <si>
    <t>Owen Lam</t>
  </si>
  <si>
    <t>Sr. Business Partner</t>
  </si>
  <si>
    <t>Monday, May 29, 2017</t>
  </si>
  <si>
    <t>$86,317</t>
  </si>
  <si>
    <t>Sunday, July 16, 2017</t>
  </si>
  <si>
    <t>E03749</t>
  </si>
  <si>
    <t>Kennedy Foster</t>
  </si>
  <si>
    <t>Saturday, November 23, 2013</t>
  </si>
  <si>
    <t>$113,135</t>
  </si>
  <si>
    <t>E03574</t>
  </si>
  <si>
    <t>John Moore</t>
  </si>
  <si>
    <t>Tuesday, November 08, 2005</t>
  </si>
  <si>
    <t>$199,808</t>
  </si>
  <si>
    <t>E04600</t>
  </si>
  <si>
    <t>William Vu</t>
  </si>
  <si>
    <t>Thursday, November 14, 2013</t>
  </si>
  <si>
    <t>$56,037</t>
  </si>
  <si>
    <t>E00586</t>
  </si>
  <si>
    <t>Sadie Washington</t>
  </si>
  <si>
    <t>Friday, May 24, 2019</t>
  </si>
  <si>
    <t>$122,350</t>
  </si>
  <si>
    <t>E03538</t>
  </si>
  <si>
    <t>Gabriel Holmes</t>
  </si>
  <si>
    <t>Thursday, November 04, 2010</t>
  </si>
  <si>
    <t>$92,952</t>
  </si>
  <si>
    <t>E02185</t>
  </si>
  <si>
    <t>Wyatt Rojas</t>
  </si>
  <si>
    <t>Wednesday, March 20, 2013</t>
  </si>
  <si>
    <t>$79,921</t>
  </si>
  <si>
    <t>E03830</t>
  </si>
  <si>
    <t>Eva Coleman</t>
  </si>
  <si>
    <t>Sunday, September 20, 2009</t>
  </si>
  <si>
    <t>$167,199</t>
  </si>
  <si>
    <t>E03720</t>
  </si>
  <si>
    <t>Dominic Clark</t>
  </si>
  <si>
    <t>Wednesday, October 17, 2012</t>
  </si>
  <si>
    <t>$71,476</t>
  </si>
  <si>
    <t>E03025</t>
  </si>
  <si>
    <t>Lucy Alexander</t>
  </si>
  <si>
    <t>Wednesday, October 29, 2014</t>
  </si>
  <si>
    <t>$189,420</t>
  </si>
  <si>
    <t>E04917</t>
  </si>
  <si>
    <t>Everleigh Washington</t>
  </si>
  <si>
    <t>HRIS Analyst</t>
  </si>
  <si>
    <t>Saturday, October 20, 2001</t>
  </si>
  <si>
    <t>$64,057</t>
  </si>
  <si>
    <t>E00415</t>
  </si>
  <si>
    <t>Leilani Butler</t>
  </si>
  <si>
    <t>Tuesday, September 21, 2021</t>
  </si>
  <si>
    <t>$68,728</t>
  </si>
  <si>
    <t>E02862</t>
  </si>
  <si>
    <t>Peyton Huang</t>
  </si>
  <si>
    <t>Friday, July 02, 2021</t>
  </si>
  <si>
    <t>$125,633</t>
  </si>
  <si>
    <t>E04207</t>
  </si>
  <si>
    <t>John Contreras</t>
  </si>
  <si>
    <t>Sunday, May 15, 2011</t>
  </si>
  <si>
    <t>$66,889</t>
  </si>
  <si>
    <t>E02139</t>
  </si>
  <si>
    <t>Rylee Yu</t>
  </si>
  <si>
    <t>Tuesday, September 29, 2015</t>
  </si>
  <si>
    <t>$178,700</t>
  </si>
  <si>
    <t>E01797</t>
  </si>
  <si>
    <t>Piper Lewis</t>
  </si>
  <si>
    <t>Field Engineer</t>
  </si>
  <si>
    <t>Saturday, December 22, 2018</t>
  </si>
  <si>
    <t>$83,990</t>
  </si>
  <si>
    <t>E01839</t>
  </si>
  <si>
    <t>Stella Alexander</t>
  </si>
  <si>
    <t>Automation Engineer</t>
  </si>
  <si>
    <t>Saturday, December 10, 2005</t>
  </si>
  <si>
    <t>$102,043</t>
  </si>
  <si>
    <t>E01633</t>
  </si>
  <si>
    <t>Addison Do</t>
  </si>
  <si>
    <t>Operations Engineer</t>
  </si>
  <si>
    <t>Wednesday, May 30, 2001</t>
  </si>
  <si>
    <t>$90,678</t>
  </si>
  <si>
    <t>E01848</t>
  </si>
  <si>
    <t>Zoey Jackson</t>
  </si>
  <si>
    <t>Business Partner</t>
  </si>
  <si>
    <t>Thursday, August 21, 2008</t>
  </si>
  <si>
    <t>$59,067</t>
  </si>
  <si>
    <t>E00716</t>
  </si>
  <si>
    <t>John Chow</t>
  </si>
  <si>
    <t>Thursday, March 11, 2021</t>
  </si>
  <si>
    <t>$135,062</t>
  </si>
  <si>
    <t>E00699</t>
  </si>
  <si>
    <t>Ava Ayala</t>
  </si>
  <si>
    <t>Wednesday, August 16, 2006</t>
  </si>
  <si>
    <t>$159,044</t>
  </si>
  <si>
    <t>E00502</t>
  </si>
  <si>
    <t>Natalia Salazar</t>
  </si>
  <si>
    <t>Wednesday, January 02, 2019</t>
  </si>
  <si>
    <t>$74,691</t>
  </si>
  <si>
    <t>Wednesday, July 08, 2020</t>
  </si>
  <si>
    <t>E04000</t>
  </si>
  <si>
    <t>Skylar Carrillo</t>
  </si>
  <si>
    <t>Thursday, December 18, 2008</t>
  </si>
  <si>
    <t>$92,753</t>
  </si>
  <si>
    <t>Thursday, June 24, 2021</t>
  </si>
  <si>
    <t>E02112</t>
  </si>
  <si>
    <t>Christian Sanders</t>
  </si>
  <si>
    <t>Wednesday, August 07, 2013</t>
  </si>
  <si>
    <t>$236,946</t>
  </si>
  <si>
    <t>E03824</t>
  </si>
  <si>
    <t>Penelope Coleman</t>
  </si>
  <si>
    <t>Friday, August 27, 2021</t>
  </si>
  <si>
    <t>$48,906</t>
  </si>
  <si>
    <t>E03906</t>
  </si>
  <si>
    <t>Piper Richardson</t>
  </si>
  <si>
    <t>Sunday, January 27, 2008</t>
  </si>
  <si>
    <t>$80,024</t>
  </si>
  <si>
    <t>E00436</t>
  </si>
  <si>
    <t>Everly Walker</t>
  </si>
  <si>
    <t>Friday, October 23, 2009</t>
  </si>
  <si>
    <t>$54,415</t>
  </si>
  <si>
    <t>Wednesday, January 22, 2014</t>
  </si>
  <si>
    <t>E04798</t>
  </si>
  <si>
    <t>Aurora Ali</t>
  </si>
  <si>
    <t>Sunday, April 24, 2016</t>
  </si>
  <si>
    <t>$120,341</t>
  </si>
  <si>
    <t>E01249</t>
  </si>
  <si>
    <t>Penelope Guerrero</t>
  </si>
  <si>
    <t>Tuesday, August 04, 2009</t>
  </si>
  <si>
    <t>$208,415</t>
  </si>
  <si>
    <t>E03349</t>
  </si>
  <si>
    <t>Anna Mehta</t>
  </si>
  <si>
    <t>Cloud Infrastructure Architect</t>
  </si>
  <si>
    <t>Sunday, January 05, 2020</t>
  </si>
  <si>
    <t>$78,844</t>
  </si>
  <si>
    <t>E02966</t>
  </si>
  <si>
    <t>William Foster</t>
  </si>
  <si>
    <t>Thursday, May 23, 2002</t>
  </si>
  <si>
    <t>$76,354</t>
  </si>
  <si>
    <t>Sunday, September 26, 2021</t>
  </si>
  <si>
    <t>E01499</t>
  </si>
  <si>
    <t>Jade Rojas</t>
  </si>
  <si>
    <t>Monday, January 28, 2019</t>
  </si>
  <si>
    <t>$165,927</t>
  </si>
  <si>
    <t>E00105</t>
  </si>
  <si>
    <t>Isla Espinoza</t>
  </si>
  <si>
    <t>Tuesday, November 16, 2021</t>
  </si>
  <si>
    <t>$109,812</t>
  </si>
  <si>
    <t>E00665</t>
  </si>
  <si>
    <t>David Chu</t>
  </si>
  <si>
    <t>Thursday, September 03, 1998</t>
  </si>
  <si>
    <t>$86,299</t>
  </si>
  <si>
    <t>E00791</t>
  </si>
  <si>
    <t>Thomas Padilla</t>
  </si>
  <si>
    <t>Saturday, July 26, 2003</t>
  </si>
  <si>
    <t>$206,624</t>
  </si>
  <si>
    <t>Sao Paulo</t>
  </si>
  <si>
    <t>E01540</t>
  </si>
  <si>
    <t>Miles Salazar</t>
  </si>
  <si>
    <t>Thursday, December 23, 2010</t>
  </si>
  <si>
    <t>$53,215</t>
  </si>
  <si>
    <t>Thursday, March 27, 2014</t>
  </si>
  <si>
    <t>E04474</t>
  </si>
  <si>
    <t>Mila Hong</t>
  </si>
  <si>
    <t>Test Engineer</t>
  </si>
  <si>
    <t>Monday, May 22, 2017</t>
  </si>
  <si>
    <t>$86,858</t>
  </si>
  <si>
    <t>Sunday, October 08, 2017</t>
  </si>
  <si>
    <t>E03417</t>
  </si>
  <si>
    <t>Benjamin Moua</t>
  </si>
  <si>
    <t>Monday, July 02, 2007</t>
  </si>
  <si>
    <t>$93,971</t>
  </si>
  <si>
    <t>E00254</t>
  </si>
  <si>
    <t>Samuel Morales</t>
  </si>
  <si>
    <t>Saturday, June 27, 2015</t>
  </si>
  <si>
    <t>$57,008</t>
  </si>
  <si>
    <t>E02166</t>
  </si>
  <si>
    <t>John Soto</t>
  </si>
  <si>
    <t>Wednesday, September 23, 2015</t>
  </si>
  <si>
    <t>$141,899</t>
  </si>
  <si>
    <t>E00935</t>
  </si>
  <si>
    <t>Joseph Martin</t>
  </si>
  <si>
    <t>Tuesday, September 13, 2016</t>
  </si>
  <si>
    <t>$64,847</t>
  </si>
  <si>
    <t>E01525</t>
  </si>
  <si>
    <t>Jose Ross</t>
  </si>
  <si>
    <t>Wednesday, April 08, 1992</t>
  </si>
  <si>
    <t>$116,878</t>
  </si>
  <si>
    <t>E00386</t>
  </si>
  <si>
    <t>Parker James</t>
  </si>
  <si>
    <t>$70,505</t>
  </si>
  <si>
    <t>E00416</t>
  </si>
  <si>
    <t>Everleigh Fernandez</t>
  </si>
  <si>
    <t>Sunday, May 22, 2016</t>
  </si>
  <si>
    <t>$189,702</t>
  </si>
  <si>
    <t>Monday, December 21, 2020</t>
  </si>
  <si>
    <t>E03383</t>
  </si>
  <si>
    <t>Lincoln Hall</t>
  </si>
  <si>
    <t>Tuesday, July 28, 2020</t>
  </si>
  <si>
    <t>$180,664</t>
  </si>
  <si>
    <t>E01516</t>
  </si>
  <si>
    <t>Willow Mai</t>
  </si>
  <si>
    <t>Wednesday, December 17, 2003</t>
  </si>
  <si>
    <t>$48,345</t>
  </si>
  <si>
    <t>E01234</t>
  </si>
  <si>
    <t>Jack Cheng</t>
  </si>
  <si>
    <t>Thursday, January 16, 2014</t>
  </si>
  <si>
    <t>$152,214</t>
  </si>
  <si>
    <t>E03440</t>
  </si>
  <si>
    <t>Genesis Navarro</t>
  </si>
  <si>
    <t>Tuesday, April 28, 2009</t>
  </si>
  <si>
    <t>$69,803</t>
  </si>
  <si>
    <t>E00431</t>
  </si>
  <si>
    <t>Eliza Hernandez</t>
  </si>
  <si>
    <t>Network Architect</t>
  </si>
  <si>
    <t>Thursday, July 04, 2019</t>
  </si>
  <si>
    <t>$76,588</t>
  </si>
  <si>
    <t>E01258</t>
  </si>
  <si>
    <t>Gabriel Brooks</t>
  </si>
  <si>
    <t>Network Engineer</t>
  </si>
  <si>
    <t>Monday, December 10, 2018</t>
  </si>
  <si>
    <t>$84,596</t>
  </si>
  <si>
    <t>E00440</t>
  </si>
  <si>
    <t>Jack Huynh</t>
  </si>
  <si>
    <t>Tuesday, September 25, 2018</t>
  </si>
  <si>
    <t>$114,441</t>
  </si>
  <si>
    <t>Sunday, December 22, 2019</t>
  </si>
  <si>
    <t>E00595</t>
  </si>
  <si>
    <t>Everly Chow</t>
  </si>
  <si>
    <t>Saturday, April 21, 2018</t>
  </si>
  <si>
    <t>$140,402</t>
  </si>
  <si>
    <t>E00972</t>
  </si>
  <si>
    <t>Amelia Salazar</t>
  </si>
  <si>
    <t>Tuesday, April 23, 2019</t>
  </si>
  <si>
    <t>$59,817</t>
  </si>
  <si>
    <t>E04562</t>
  </si>
  <si>
    <t>Xavier Zheng</t>
  </si>
  <si>
    <t>Saturday, July 22, 2017</t>
  </si>
  <si>
    <t>$55,854</t>
  </si>
  <si>
    <t>E02802</t>
  </si>
  <si>
    <t>Matthew Chau</t>
  </si>
  <si>
    <t>Saturday, November 16, 2002</t>
  </si>
  <si>
    <t>$95,998</t>
  </si>
  <si>
    <t>E01427</t>
  </si>
  <si>
    <t>Mia Cheng</t>
  </si>
  <si>
    <t>Wednesday, April 22, 2015</t>
  </si>
  <si>
    <t>$154,941</t>
  </si>
  <si>
    <t>E04568</t>
  </si>
  <si>
    <t>Sunday, July 10, 2011</t>
  </si>
  <si>
    <t>$247,022</t>
  </si>
  <si>
    <t>E04931</t>
  </si>
  <si>
    <t>Zoe Romero</t>
  </si>
  <si>
    <t>Tuesday, October 05, 2021</t>
  </si>
  <si>
    <t>$88,072</t>
  </si>
  <si>
    <t>E00443</t>
  </si>
  <si>
    <t>Nolan Bui</t>
  </si>
  <si>
    <t>Tuesday, May 26, 2020</t>
  </si>
  <si>
    <t>$67,925</t>
  </si>
  <si>
    <t>E03890</t>
  </si>
  <si>
    <t>Nevaeh Jones</t>
  </si>
  <si>
    <t>Thursday, August 20, 2020</t>
  </si>
  <si>
    <t>$219,693</t>
  </si>
  <si>
    <t>E01194</t>
  </si>
  <si>
    <t>Samantha Adams</t>
  </si>
  <si>
    <t>Monday, April 22, 2013</t>
  </si>
  <si>
    <t>$61,773</t>
  </si>
  <si>
    <t>E02875</t>
  </si>
  <si>
    <t>Madeline Shin</t>
  </si>
  <si>
    <t>Tuesday, January 09, 2007</t>
  </si>
  <si>
    <t>$74,546</t>
  </si>
  <si>
    <t>E04959</t>
  </si>
  <si>
    <t>Noah King</t>
  </si>
  <si>
    <t>Development Engineer</t>
  </si>
  <si>
    <t>Tuesday, January 27, 2015</t>
  </si>
  <si>
    <t>$62,575</t>
  </si>
  <si>
    <t>E03816</t>
  </si>
  <si>
    <t>Leilani Chow</t>
  </si>
  <si>
    <t>Tuesday, February 23, 2021</t>
  </si>
  <si>
    <t>$199,041</t>
  </si>
  <si>
    <t>E01261</t>
  </si>
  <si>
    <t>Connor Simmons</t>
  </si>
  <si>
    <t>Thursday, April 05, 2007</t>
  </si>
  <si>
    <t>$52,310</t>
  </si>
  <si>
    <t>Friday, October 12, 2018</t>
  </si>
  <si>
    <t>E03612</t>
  </si>
  <si>
    <t>Grayson Cooper</t>
  </si>
  <si>
    <t>Saturday, June 29, 2013</t>
  </si>
  <si>
    <t>$159,571</t>
  </si>
  <si>
    <t>E01388</t>
  </si>
  <si>
    <t>Ivy Soto</t>
  </si>
  <si>
    <t>Thursday, October 23, 1997</t>
  </si>
  <si>
    <t>$91,763</t>
  </si>
  <si>
    <t>E03875</t>
  </si>
  <si>
    <t>Aurora Simmons</t>
  </si>
  <si>
    <t>Friday, December 22, 1995</t>
  </si>
  <si>
    <t>$96,475</t>
  </si>
  <si>
    <t>E04413</t>
  </si>
  <si>
    <t>Andrew Thomas</t>
  </si>
  <si>
    <t>Friday, December 02, 2016</t>
  </si>
  <si>
    <t>$113,781</t>
  </si>
  <si>
    <t>E00691</t>
  </si>
  <si>
    <t>Ezekiel Desai</t>
  </si>
  <si>
    <t>Wednesday, January 15, 2003</t>
  </si>
  <si>
    <t>$166,599</t>
  </si>
  <si>
    <t>E03047</t>
  </si>
  <si>
    <t>Gabriella Gupta</t>
  </si>
  <si>
    <t>Sr. Account Representative</t>
  </si>
  <si>
    <t>Tuesday, February 15, 2005</t>
  </si>
  <si>
    <t>$95,372</t>
  </si>
  <si>
    <t>E04903</t>
  </si>
  <si>
    <t>Skylar Liu</t>
  </si>
  <si>
    <t>Sunday, August 09, 2020</t>
  </si>
  <si>
    <t>$161,203</t>
  </si>
  <si>
    <t>E04735</t>
  </si>
  <si>
    <t>Nova Coleman</t>
  </si>
  <si>
    <t>System Administrator </t>
  </si>
  <si>
    <t>Wednesday, December 13, 2006</t>
  </si>
  <si>
    <t>$74,738</t>
  </si>
  <si>
    <t>E02850</t>
  </si>
  <si>
    <t>Evelyn Dinh</t>
  </si>
  <si>
    <t>Friday, August 10, 2018</t>
  </si>
  <si>
    <t>$171,173</t>
  </si>
  <si>
    <t>E03583</t>
  </si>
  <si>
    <t>Brooks Marquez</t>
  </si>
  <si>
    <t>Tuesday, September 24, 2019</t>
  </si>
  <si>
    <t>$201,464</t>
  </si>
  <si>
    <t>E02017</t>
  </si>
  <si>
    <t>Connor Joseph</t>
  </si>
  <si>
    <t>Wednesday, July 22, 1998</t>
  </si>
  <si>
    <t>$174,895</t>
  </si>
  <si>
    <t>E01642</t>
  </si>
  <si>
    <t>Mia Lam</t>
  </si>
  <si>
    <t>Tuesday, April 18, 2006</t>
  </si>
  <si>
    <t>$134,486</t>
  </si>
  <si>
    <t>E04379</t>
  </si>
  <si>
    <t>Scarlett Rodriguez</t>
  </si>
  <si>
    <t>Saturday, February 24, 2007</t>
  </si>
  <si>
    <t>$71,699</t>
  </si>
  <si>
    <t>E04131</t>
  </si>
  <si>
    <t>Cora Rivera</t>
  </si>
  <si>
    <t>Saturday, January 02, 2021</t>
  </si>
  <si>
    <t>$94,430</t>
  </si>
  <si>
    <t>E02872</t>
  </si>
  <si>
    <t>Liam Jung</t>
  </si>
  <si>
    <t>Thursday, January 14, 2010</t>
  </si>
  <si>
    <t>$103,504</t>
  </si>
  <si>
    <t>E02331</t>
  </si>
  <si>
    <t>Sophia Huynh</t>
  </si>
  <si>
    <t>Tuesday, August 09, 2005</t>
  </si>
  <si>
    <t>$92,771</t>
  </si>
  <si>
    <t>E00417</t>
  </si>
  <si>
    <t>Athena Carrillo</t>
  </si>
  <si>
    <t>Thursday, April 06, 2006</t>
  </si>
  <si>
    <t>$71,531</t>
  </si>
  <si>
    <t>E04267</t>
  </si>
  <si>
    <t>Greyson Sanders</t>
  </si>
  <si>
    <t>Wednesday, March 06, 2019</t>
  </si>
  <si>
    <t>$90,304</t>
  </si>
  <si>
    <t>E03061</t>
  </si>
  <si>
    <t>Vivian Lewis</t>
  </si>
  <si>
    <t>Wednesday, September 07, 2011</t>
  </si>
  <si>
    <t>$104,903</t>
  </si>
  <si>
    <t>E00013</t>
  </si>
  <si>
    <t>Elena Vang</t>
  </si>
  <si>
    <t>Tuesday, February 19, 2019</t>
  </si>
  <si>
    <t>$55,859</t>
  </si>
  <si>
    <t>E04265</t>
  </si>
  <si>
    <t>Natalia Diaz</t>
  </si>
  <si>
    <t>Thursday, October 12, 2006</t>
  </si>
  <si>
    <t>$79,785</t>
  </si>
  <si>
    <t>E04769</t>
  </si>
  <si>
    <t>Mila Leung</t>
  </si>
  <si>
    <t>Monday, November 05, 2007</t>
  </si>
  <si>
    <t>$99,017</t>
  </si>
  <si>
    <t>E03042</t>
  </si>
  <si>
    <t>Ava Nelson</t>
  </si>
  <si>
    <t>Systems Analyst</t>
  </si>
  <si>
    <t>Wednesday, April 01, 1992</t>
  </si>
  <si>
    <t>$53,809</t>
  </si>
  <si>
    <t>E00527</t>
  </si>
  <si>
    <t>Mateo Chu</t>
  </si>
  <si>
    <t>Thursday, April 16, 2020</t>
  </si>
  <si>
    <t>$71,864</t>
  </si>
  <si>
    <t>E01095</t>
  </si>
  <si>
    <t>Isla Lai</t>
  </si>
  <si>
    <t>Tuesday, December 06, 2011</t>
  </si>
  <si>
    <t>$225,558</t>
  </si>
  <si>
    <t>E03131</t>
  </si>
  <si>
    <t>Ezekiel Reed</t>
  </si>
  <si>
    <t>Tuesday, February 25, 2014</t>
  </si>
  <si>
    <t>$128,984</t>
  </si>
  <si>
    <t>Saturday, May 01, 2021</t>
  </si>
  <si>
    <t>E01713</t>
  </si>
  <si>
    <t>Nolan Guzman</t>
  </si>
  <si>
    <t>Sunday, June 20, 1999</t>
  </si>
  <si>
    <t>$96,997</t>
  </si>
  <si>
    <t>E00128</t>
  </si>
  <si>
    <t>Everleigh Espinoza</t>
  </si>
  <si>
    <t>Monday, January 22, 2018</t>
  </si>
  <si>
    <t>$176,294</t>
  </si>
  <si>
    <t>E03849</t>
  </si>
  <si>
    <t>Evelyn Jung</t>
  </si>
  <si>
    <t>Sunday, February 14, 2021</t>
  </si>
  <si>
    <t>$48,340</t>
  </si>
  <si>
    <t>E02464</t>
  </si>
  <si>
    <t>Sophie Silva</t>
  </si>
  <si>
    <t>Thursday, July 06, 2017</t>
  </si>
  <si>
    <t>$240,488</t>
  </si>
  <si>
    <t>E00306</t>
  </si>
  <si>
    <t>Mateo Williams</t>
  </si>
  <si>
    <t>Saturday, January 22, 2011</t>
  </si>
  <si>
    <t>$97,339</t>
  </si>
  <si>
    <t>E03737</t>
  </si>
  <si>
    <t>Kennedy Rahman</t>
  </si>
  <si>
    <t>Friday, February 28, 2003</t>
  </si>
  <si>
    <t>$211,291</t>
  </si>
  <si>
    <t>E02783</t>
  </si>
  <si>
    <t>Levi Mendez</t>
  </si>
  <si>
    <t>Tuesday, August 23, 2011</t>
  </si>
  <si>
    <t>$249,506</t>
  </si>
  <si>
    <t>E02939</t>
  </si>
  <si>
    <t>Julian Fong</t>
  </si>
  <si>
    <t>Friday, November 22, 2002</t>
  </si>
  <si>
    <t>$80,950</t>
  </si>
  <si>
    <t>E02706</t>
  </si>
  <si>
    <t>Nevaeh Kang</t>
  </si>
  <si>
    <t>Sunday, January 10, 2021</t>
  </si>
  <si>
    <t>$86,538</t>
  </si>
  <si>
    <t>E00170</t>
  </si>
  <si>
    <t>Hannah Nelson</t>
  </si>
  <si>
    <t>Saturday, September 07, 2019</t>
  </si>
  <si>
    <t>$70,992</t>
  </si>
  <si>
    <t>E01425</t>
  </si>
  <si>
    <t>Anthony Rogers</t>
  </si>
  <si>
    <t>Thursday, June 18, 2015</t>
  </si>
  <si>
    <t>$205,314</t>
  </si>
  <si>
    <t>E00130</t>
  </si>
  <si>
    <t>Paisley Kang</t>
  </si>
  <si>
    <t>Friday, March 10, 2017</t>
  </si>
  <si>
    <t>$196,951</t>
  </si>
  <si>
    <t>E02094</t>
  </si>
  <si>
    <t>Matthew Gupta</t>
  </si>
  <si>
    <t>Sunday, September 18, 2005</t>
  </si>
  <si>
    <t>$67,686</t>
  </si>
  <si>
    <t>E03567</t>
  </si>
  <si>
    <t>Silas Chavez</t>
  </si>
  <si>
    <t>Tuesday, April 15, 2008</t>
  </si>
  <si>
    <t>$86,431</t>
  </si>
  <si>
    <t>E04682</t>
  </si>
  <si>
    <t>Colton Thao</t>
  </si>
  <si>
    <t>Thursday, November 16, 1995</t>
  </si>
  <si>
    <t>$125,936</t>
  </si>
  <si>
    <t>E00957</t>
  </si>
  <si>
    <t>Genesis Perry</t>
  </si>
  <si>
    <t>Thursday, July 18, 2013</t>
  </si>
  <si>
    <t>$149,712</t>
  </si>
  <si>
    <t>E04458</t>
  </si>
  <si>
    <t>Alexander Bryant</t>
  </si>
  <si>
    <t>Saturday, October 02, 2021</t>
  </si>
  <si>
    <t>$88,758</t>
  </si>
  <si>
    <t>Elias Zhang</t>
  </si>
  <si>
    <t>Solutions Architect</t>
  </si>
  <si>
    <t>Saturday, July 13, 2013</t>
  </si>
  <si>
    <t>$83,639</t>
  </si>
  <si>
    <t>E00521</t>
  </si>
  <si>
    <t>Lily Carter</t>
  </si>
  <si>
    <t>Monday, May 18, 1998</t>
  </si>
  <si>
    <t>$68,268</t>
  </si>
  <si>
    <t>E03717</t>
  </si>
  <si>
    <t>Joseph Ruiz</t>
  </si>
  <si>
    <t>Tuesday, February 26, 2002</t>
  </si>
  <si>
    <t>$75,819</t>
  </si>
  <si>
    <t>E01533</t>
  </si>
  <si>
    <t>Avery Bailey</t>
  </si>
  <si>
    <t>Wednesday, May 15, 1996</t>
  </si>
  <si>
    <t>$86,658</t>
  </si>
  <si>
    <t>E04449</t>
  </si>
  <si>
    <t>Miles Hsu</t>
  </si>
  <si>
    <t>Sunday, March 16, 2014</t>
  </si>
  <si>
    <t>$74,552</t>
  </si>
  <si>
    <t>E02855</t>
  </si>
  <si>
    <t>Piper Cheng</t>
  </si>
  <si>
    <t>Sunday, March 15, 2009</t>
  </si>
  <si>
    <t>$82,839</t>
  </si>
  <si>
    <t>E00816</t>
  </si>
  <si>
    <t>Skylar Watson</t>
  </si>
  <si>
    <t>Friday, October 08, 2021</t>
  </si>
  <si>
    <t>$64,475</t>
  </si>
  <si>
    <t>E02283</t>
  </si>
  <si>
    <t>Jaxon Park</t>
  </si>
  <si>
    <t>Friday, July 24, 2020</t>
  </si>
  <si>
    <t>$69,453</t>
  </si>
  <si>
    <t>E04888</t>
  </si>
  <si>
    <t>Elijah Henry</t>
  </si>
  <si>
    <t>Friday, January 03, 2014</t>
  </si>
  <si>
    <t>$127,148</t>
  </si>
  <si>
    <t>E03907</t>
  </si>
  <si>
    <t>Camila Watson</t>
  </si>
  <si>
    <t>Tuesday, January 02, 2018</t>
  </si>
  <si>
    <t>$190,253</t>
  </si>
  <si>
    <t>Lucas Thomas</t>
  </si>
  <si>
    <t>Friday, April 28, 2000</t>
  </si>
  <si>
    <t>$115,798</t>
  </si>
  <si>
    <t>Skylar Doan</t>
  </si>
  <si>
    <t>Sunday, August 21, 1994</t>
  </si>
  <si>
    <t>$93,102</t>
  </si>
  <si>
    <t>Friday, December 13, 2013</t>
  </si>
  <si>
    <t>E01501</t>
  </si>
  <si>
    <t>Hudson Liu</t>
  </si>
  <si>
    <t>Thursday, November 16, 2017</t>
  </si>
  <si>
    <t>$110,054</t>
  </si>
  <si>
    <t>E01141</t>
  </si>
  <si>
    <t>Gianna Williams</t>
  </si>
  <si>
    <t>Thursday, January 28, 2021</t>
  </si>
  <si>
    <t>$95,786</t>
  </si>
  <si>
    <t>E02254</t>
  </si>
  <si>
    <t>Jaxson Sandoval</t>
  </si>
  <si>
    <t>Wednesday, May 03, 2017</t>
  </si>
  <si>
    <t>$90,855</t>
  </si>
  <si>
    <t>E04504</t>
  </si>
  <si>
    <t>Jameson Alvarado</t>
  </si>
  <si>
    <t>$92,897</t>
  </si>
  <si>
    <t>E03394</t>
  </si>
  <si>
    <t>Joseph Ly</t>
  </si>
  <si>
    <t>Saturday, February 28, 2009</t>
  </si>
  <si>
    <t>$242,919</t>
  </si>
  <si>
    <t>E02942</t>
  </si>
  <si>
    <t>Daniel Richardson</t>
  </si>
  <si>
    <t>Sunday, May 20, 2018</t>
  </si>
  <si>
    <t>$184,368</t>
  </si>
  <si>
    <t>E04130</t>
  </si>
  <si>
    <t>Elias Figueroa</t>
  </si>
  <si>
    <t>Friday, December 24, 2021</t>
  </si>
  <si>
    <t>$144,754</t>
  </si>
  <si>
    <t>E02848</t>
  </si>
  <si>
    <t>Emma Brooks</t>
  </si>
  <si>
    <t>Sunday, December 18, 2016</t>
  </si>
  <si>
    <t>$89,458</t>
  </si>
  <si>
    <t>E00085</t>
  </si>
  <si>
    <t>Isla Wong</t>
  </si>
  <si>
    <t>$190,815</t>
  </si>
  <si>
    <t>E03956</t>
  </si>
  <si>
    <t>Monday, August 02, 1999</t>
  </si>
  <si>
    <t>$137,995</t>
  </si>
  <si>
    <t>E00672</t>
  </si>
  <si>
    <t>Mila Pena</t>
  </si>
  <si>
    <t>Friday, December 21, 2007</t>
  </si>
  <si>
    <t>$93,840</t>
  </si>
  <si>
    <t>E04618</t>
  </si>
  <si>
    <t>Mason Zhao</t>
  </si>
  <si>
    <t>Tuesday, October 26, 2021</t>
  </si>
  <si>
    <t>$94,790</t>
  </si>
  <si>
    <t>E03506</t>
  </si>
  <si>
    <t>Jaxson Mai</t>
  </si>
  <si>
    <t>Saturday, March 08, 2014</t>
  </si>
  <si>
    <t>$197,367</t>
  </si>
  <si>
    <t>E00568</t>
  </si>
  <si>
    <t>Ava Garza</t>
  </si>
  <si>
    <t>Monday, June 25, 2018</t>
  </si>
  <si>
    <t>$174,097</t>
  </si>
  <si>
    <t>E00535</t>
  </si>
  <si>
    <t>Nathan Mendez</t>
  </si>
  <si>
    <t>Tuesday, October 31, 2006</t>
  </si>
  <si>
    <t>$120,128</t>
  </si>
  <si>
    <t>E04630</t>
  </si>
  <si>
    <t>Maria Griffin</t>
  </si>
  <si>
    <t>Wednesday, April 25, 2007</t>
  </si>
  <si>
    <t>$129,708</t>
  </si>
  <si>
    <t>E00874</t>
  </si>
  <si>
    <t>Alexander Choi</t>
  </si>
  <si>
    <t>Sunday, September 18, 1994</t>
  </si>
  <si>
    <t>$102,270</t>
  </si>
  <si>
    <t>E01546</t>
  </si>
  <si>
    <t>Maria Hong</t>
  </si>
  <si>
    <t>Sunday, July 31, 2005</t>
  </si>
  <si>
    <t>$249,686</t>
  </si>
  <si>
    <t>E00941</t>
  </si>
  <si>
    <t>Sophie Ali</t>
  </si>
  <si>
    <t>Thursday, March 28, 2002</t>
  </si>
  <si>
    <t>$50,475</t>
  </si>
  <si>
    <t>E03446</t>
  </si>
  <si>
    <t>Julian Ross</t>
  </si>
  <si>
    <t>Thursday, July 02, 2020</t>
  </si>
  <si>
    <t>$100,099</t>
  </si>
  <si>
    <t>E01361</t>
  </si>
  <si>
    <t>Emma Hill</t>
  </si>
  <si>
    <t>Tuesday, December 27, 2016</t>
  </si>
  <si>
    <t>$41,673</t>
  </si>
  <si>
    <t>E01631</t>
  </si>
  <si>
    <t>Leilani Yee</t>
  </si>
  <si>
    <t>Wednesday, July 12, 2017</t>
  </si>
  <si>
    <t>$70,996</t>
  </si>
  <si>
    <t>E03719</t>
  </si>
  <si>
    <t>Jack Brown</t>
  </si>
  <si>
    <t>Tuesday, December 07, 2004</t>
  </si>
  <si>
    <t>$40,752</t>
  </si>
  <si>
    <t>E03269</t>
  </si>
  <si>
    <t>Charlotte Chu</t>
  </si>
  <si>
    <t>Tuesday, January 23, 2001</t>
  </si>
  <si>
    <t>$97,537</t>
  </si>
  <si>
    <t>E01037</t>
  </si>
  <si>
    <t>Jeremiah Chu</t>
  </si>
  <si>
    <t>IT Systems Architect</t>
  </si>
  <si>
    <t>Saturday, September 12, 2020</t>
  </si>
  <si>
    <t>$96,567</t>
  </si>
  <si>
    <t>Miles Cho</t>
  </si>
  <si>
    <t>Wednesday, March 10, 1999</t>
  </si>
  <si>
    <t>$49,404</t>
  </si>
  <si>
    <t>E02216</t>
  </si>
  <si>
    <t>Caleb Marquez</t>
  </si>
  <si>
    <t>Tuesday, October 15, 2019</t>
  </si>
  <si>
    <t>$66,819</t>
  </si>
  <si>
    <t>E02803</t>
  </si>
  <si>
    <t>Eli Soto</t>
  </si>
  <si>
    <t>Monday, May 02, 2016</t>
  </si>
  <si>
    <t>$50,784</t>
  </si>
  <si>
    <t>E01584</t>
  </si>
  <si>
    <t>Carter Mejia</t>
  </si>
  <si>
    <t>Thursday, May 09, 2019</t>
  </si>
  <si>
    <t>$125,828</t>
  </si>
  <si>
    <t>E02489</t>
  </si>
  <si>
    <t>Ethan Clark</t>
  </si>
  <si>
    <t>Friday, August 04, 2017</t>
  </si>
  <si>
    <t>$92,610</t>
  </si>
  <si>
    <t>E03189</t>
  </si>
  <si>
    <t>Asher Jackson</t>
  </si>
  <si>
    <t>Tuesday, March 25, 2003</t>
  </si>
  <si>
    <t>$123,405</t>
  </si>
  <si>
    <t>E03560</t>
  </si>
  <si>
    <t>Ayla Ng</t>
  </si>
  <si>
    <t>Saturday, March 20, 2004</t>
  </si>
  <si>
    <t>$73,004</t>
  </si>
  <si>
    <t>E00769</t>
  </si>
  <si>
    <t>Jose Kang</t>
  </si>
  <si>
    <t>Sunday, April 25, 1999</t>
  </si>
  <si>
    <t>$95,061</t>
  </si>
  <si>
    <t>E02791</t>
  </si>
  <si>
    <t>Aubrey Romero</t>
  </si>
  <si>
    <t>Thursday, April 02, 1998</t>
  </si>
  <si>
    <t>$160,832</t>
  </si>
  <si>
    <t>E02333</t>
  </si>
  <si>
    <t>Jaxson Wright</t>
  </si>
  <si>
    <t>Service Desk Analyst</t>
  </si>
  <si>
    <t>Tuesday, December 28, 2010</t>
  </si>
  <si>
    <t>$64,417</t>
  </si>
  <si>
    <t>E01002</t>
  </si>
  <si>
    <t>Elias Ali</t>
  </si>
  <si>
    <t>Friday, March 19, 2021</t>
  </si>
  <si>
    <t>$127,543</t>
  </si>
  <si>
    <t>E03520</t>
  </si>
  <si>
    <t>Nolan Pena</t>
  </si>
  <si>
    <t>Thursday, June 21, 2018</t>
  </si>
  <si>
    <t>$56,154</t>
  </si>
  <si>
    <t>E00752</t>
  </si>
  <si>
    <t>Luna Liu</t>
  </si>
  <si>
    <t>Saturday, February 22, 2014</t>
  </si>
  <si>
    <t>$218,530</t>
  </si>
  <si>
    <t>E00233</t>
  </si>
  <si>
    <t>Brooklyn Reyes</t>
  </si>
  <si>
    <t>Thursday, December 19, 2019</t>
  </si>
  <si>
    <t>$91,954</t>
  </si>
  <si>
    <t>E02639</t>
  </si>
  <si>
    <t>Hadley Parker</t>
  </si>
  <si>
    <t>Wednesday, September 21, 2016</t>
  </si>
  <si>
    <t>$221,217</t>
  </si>
  <si>
    <t>Monday, September 25, 2017</t>
  </si>
  <si>
    <t>E00697</t>
  </si>
  <si>
    <t>Jonathan Chavez</t>
  </si>
  <si>
    <t>Thursday, May 11, 2017</t>
  </si>
  <si>
    <t>$87,536</t>
  </si>
  <si>
    <t>E02183</t>
  </si>
  <si>
    <t>Sarah Ayala</t>
  </si>
  <si>
    <t>Tuesday, June 09, 2015</t>
  </si>
  <si>
    <t>$41,429</t>
  </si>
  <si>
    <t>E00715</t>
  </si>
  <si>
    <t>Elijah Kang</t>
  </si>
  <si>
    <t>Monday, October 10, 2011</t>
  </si>
  <si>
    <t>$245,482</t>
  </si>
  <si>
    <t>E04288</t>
  </si>
  <si>
    <t>Ella White</t>
  </si>
  <si>
    <t>Monday, January 20, 2020</t>
  </si>
  <si>
    <t>$71,359</t>
  </si>
  <si>
    <t>E02421</t>
  </si>
  <si>
    <t>Jordan Truong</t>
  </si>
  <si>
    <t>Thursday, August 28, 2014</t>
  </si>
  <si>
    <t>$183,161</t>
  </si>
  <si>
    <t>E00523</t>
  </si>
  <si>
    <t>Daniel Jordan</t>
  </si>
  <si>
    <t>Network Administrator</t>
  </si>
  <si>
    <t>Monday, July 26, 1993</t>
  </si>
  <si>
    <t>$69,260</t>
  </si>
  <si>
    <t>E03615</t>
  </si>
  <si>
    <t>Daniel Dixon</t>
  </si>
  <si>
    <t>Saturday, October 09, 1999</t>
  </si>
  <si>
    <t>$95,639</t>
  </si>
  <si>
    <t>E02761</t>
  </si>
  <si>
    <t>Luca Duong</t>
  </si>
  <si>
    <t>Wednesday, June 30, 2004</t>
  </si>
  <si>
    <t>$120,660</t>
  </si>
  <si>
    <t>E02121</t>
  </si>
  <si>
    <t>Levi Brown</t>
  </si>
  <si>
    <t>Sunday, December 26, 2021</t>
  </si>
  <si>
    <t>$75,119</t>
  </si>
  <si>
    <t>E01486</t>
  </si>
  <si>
    <t>Mason Cho</t>
  </si>
  <si>
    <t>Wednesday, May 18, 2011</t>
  </si>
  <si>
    <t>$192,213</t>
  </si>
  <si>
    <t>E00725</t>
  </si>
  <si>
    <t>Nova Herrera</t>
  </si>
  <si>
    <t>Saturday, May 10, 2014</t>
  </si>
  <si>
    <t>$65,047</t>
  </si>
  <si>
    <t>E03027</t>
  </si>
  <si>
    <t>Elijah Watson</t>
  </si>
  <si>
    <t>Thursday, March 16, 2017</t>
  </si>
  <si>
    <t>$151,413</t>
  </si>
  <si>
    <t>E03689</t>
  </si>
  <si>
    <t>Wesley Gray</t>
  </si>
  <si>
    <t>Tuesday, April 22, 2003</t>
  </si>
  <si>
    <t>$76,906</t>
  </si>
  <si>
    <t>E01986</t>
  </si>
  <si>
    <t>Wesley Sharma</t>
  </si>
  <si>
    <t>Wednesday, February 23, 1994</t>
  </si>
  <si>
    <t>$122,802</t>
  </si>
  <si>
    <t>E01286</t>
  </si>
  <si>
    <t>Mateo Mendez</t>
  </si>
  <si>
    <t>Tuesday, July 14, 1998</t>
  </si>
  <si>
    <t>$99,091</t>
  </si>
  <si>
    <t>E01409</t>
  </si>
  <si>
    <t>Jose Molina</t>
  </si>
  <si>
    <t>Thursday, February 28, 2008</t>
  </si>
  <si>
    <t>$113,987</t>
  </si>
  <si>
    <t>E00626</t>
  </si>
  <si>
    <t>Luna Simmons</t>
  </si>
  <si>
    <t>Friday, September 04, 2020</t>
  </si>
  <si>
    <t>$95,045</t>
  </si>
  <si>
    <t>E04342</t>
  </si>
  <si>
    <t>Samantha Barnes</t>
  </si>
  <si>
    <t>Thursday, January 05, 2017</t>
  </si>
  <si>
    <t>$190,401</t>
  </si>
  <si>
    <t>E03904</t>
  </si>
  <si>
    <t>Hunter Ortiz</t>
  </si>
  <si>
    <t>Sunday, January 20, 2013</t>
  </si>
  <si>
    <t>$86,061</t>
  </si>
  <si>
    <t>E01291</t>
  </si>
  <si>
    <t>Thomas Aguilar</t>
  </si>
  <si>
    <t>Wednesday, February 10, 2021</t>
  </si>
  <si>
    <t>$79,882</t>
  </si>
  <si>
    <t>E00917</t>
  </si>
  <si>
    <t>Skylar Bell</t>
  </si>
  <si>
    <t>Tuesday, March 06, 2018</t>
  </si>
  <si>
    <t>$255,431</t>
  </si>
  <si>
    <t>E01484</t>
  </si>
  <si>
    <t>Anna Zhu</t>
  </si>
  <si>
    <t>Friday, August 22, 2003</t>
  </si>
  <si>
    <t>$82,017</t>
  </si>
  <si>
    <t>E03864</t>
  </si>
  <si>
    <t>Ella Hunter</t>
  </si>
  <si>
    <t>Wednesday, January 18, 2017</t>
  </si>
  <si>
    <t>$53,799</t>
  </si>
  <si>
    <t>E00488</t>
  </si>
  <si>
    <t>Emery Hunter</t>
  </si>
  <si>
    <t>Saturday, July 03, 2021</t>
  </si>
  <si>
    <t>$82,739</t>
  </si>
  <si>
    <t>E02227</t>
  </si>
  <si>
    <t>Sofia Parker</t>
  </si>
  <si>
    <t>Friday, May 30, 2014</t>
  </si>
  <si>
    <t>$99,080</t>
  </si>
  <si>
    <t>E04802</t>
  </si>
  <si>
    <t>Lucy Fong</t>
  </si>
  <si>
    <t>Thursday, January 20, 2011</t>
  </si>
  <si>
    <t>$96,719</t>
  </si>
  <si>
    <t>E01970</t>
  </si>
  <si>
    <t>Vivian Barnes</t>
  </si>
  <si>
    <t>Sunday, March 28, 2021</t>
  </si>
  <si>
    <t>$180,687</t>
  </si>
  <si>
    <t>E02813</t>
  </si>
  <si>
    <t>Kai Chow</t>
  </si>
  <si>
    <t>Thursday, April 12, 2001</t>
  </si>
  <si>
    <t>$95,743</t>
  </si>
  <si>
    <t>Friday, January 15, 2010</t>
  </si>
  <si>
    <t>E02031</t>
  </si>
  <si>
    <t>Melody Cooper</t>
  </si>
  <si>
    <t>Friday, September 04, 2009</t>
  </si>
  <si>
    <t>$89,695</t>
  </si>
  <si>
    <t>E03252</t>
  </si>
  <si>
    <t>James Bui</t>
  </si>
  <si>
    <t>Monday, July 20, 1998</t>
  </si>
  <si>
    <t>$122,753</t>
  </si>
  <si>
    <t>E04871</t>
  </si>
  <si>
    <t>Liam Grant</t>
  </si>
  <si>
    <t>Sunday, March 15, 2015</t>
  </si>
  <si>
    <t>$93,734</t>
  </si>
  <si>
    <t>E03547</t>
  </si>
  <si>
    <t>Owen Han</t>
  </si>
  <si>
    <t>Friday, May 12, 2017</t>
  </si>
  <si>
    <t>$52,069</t>
  </si>
  <si>
    <t>E04742</t>
  </si>
  <si>
    <t>Kinsley Vega</t>
  </si>
  <si>
    <t>Wednesday, December 16, 2020</t>
  </si>
  <si>
    <t>$258,426</t>
  </si>
  <si>
    <t>E01070</t>
  </si>
  <si>
    <t>Leonardo Martin</t>
  </si>
  <si>
    <t>Thursday, February 16, 1995</t>
  </si>
  <si>
    <t>$125,375</t>
  </si>
  <si>
    <t>E04359</t>
  </si>
  <si>
    <t>Greyson Lam</t>
  </si>
  <si>
    <t>Monday, February 08, 2021</t>
  </si>
  <si>
    <t>$198,243</t>
  </si>
  <si>
    <t>E03268</t>
  </si>
  <si>
    <t>Emilia Rivera</t>
  </si>
  <si>
    <t>Thursday, November 23, 2017</t>
  </si>
  <si>
    <t>$96,023</t>
  </si>
  <si>
    <t>E04035</t>
  </si>
  <si>
    <t>Penelope Johnson</t>
  </si>
  <si>
    <t>Monday, June 25, 2012</t>
  </si>
  <si>
    <t>$83,066</t>
  </si>
  <si>
    <t>Wednesday, June 05, 2013</t>
  </si>
  <si>
    <t>E01221</t>
  </si>
  <si>
    <t>Eva Figueroa</t>
  </si>
  <si>
    <t>Wednesday, May 14, 2014</t>
  </si>
  <si>
    <t>$61,216</t>
  </si>
  <si>
    <t>E00276</t>
  </si>
  <si>
    <t>Ezekiel Jordan</t>
  </si>
  <si>
    <t>Sunday, February 10, 2013</t>
  </si>
  <si>
    <t>$144,231</t>
  </si>
  <si>
    <t>Friday, July 17, 2020</t>
  </si>
  <si>
    <t>E01687</t>
  </si>
  <si>
    <t>Luke Mai</t>
  </si>
  <si>
    <t>Wednesday, October 24, 2007</t>
  </si>
  <si>
    <t>$51,630</t>
  </si>
  <si>
    <t>E02844</t>
  </si>
  <si>
    <t>Charles Diaz</t>
  </si>
  <si>
    <t>Saturday, November 16, 2013</t>
  </si>
  <si>
    <t>$124,129</t>
  </si>
  <si>
    <t>E01263</t>
  </si>
  <si>
    <t>Adam Espinoza</t>
  </si>
  <si>
    <t>Thursday, April 09, 2009</t>
  </si>
  <si>
    <t>$60,055</t>
  </si>
  <si>
    <t>E00119</t>
  </si>
  <si>
    <t>Jack Maldonado</t>
  </si>
  <si>
    <t>Wednesday, August 26, 2020</t>
  </si>
  <si>
    <t>$189,290</t>
  </si>
  <si>
    <t>Friday, September 25, 2020</t>
  </si>
  <si>
    <t>E03935</t>
  </si>
  <si>
    <t>Cora Jiang</t>
  </si>
  <si>
    <t>Wednesday, April 30, 2008</t>
  </si>
  <si>
    <t>$182,202</t>
  </si>
  <si>
    <t>E00742</t>
  </si>
  <si>
    <t>Cooper Mitchell</t>
  </si>
  <si>
    <t>Tuesday, January 31, 2006</t>
  </si>
  <si>
    <t>$117,518</t>
  </si>
  <si>
    <t>E02810</t>
  </si>
  <si>
    <t>Layla Torres</t>
  </si>
  <si>
    <t>Sunday, February 24, 2013</t>
  </si>
  <si>
    <t>$157,474</t>
  </si>
  <si>
    <t>E01860</t>
  </si>
  <si>
    <t>Jack Edwards</t>
  </si>
  <si>
    <t>Sunday, April 06, 2008</t>
  </si>
  <si>
    <t>$126,856</t>
  </si>
  <si>
    <t>E04890</t>
  </si>
  <si>
    <t>Eleanor Chan</t>
  </si>
  <si>
    <t>Monday, April 02, 2001</t>
  </si>
  <si>
    <t>$129,124</t>
  </si>
  <si>
    <t>E02285</t>
  </si>
  <si>
    <t>Aria Xi</t>
  </si>
  <si>
    <t>Friday, March 01, 2002</t>
  </si>
  <si>
    <t>$165,181</t>
  </si>
  <si>
    <t>E00842</t>
  </si>
  <si>
    <t>John Vega</t>
  </si>
  <si>
    <t>Sunday, January 18, 2004</t>
  </si>
  <si>
    <t>$247,939</t>
  </si>
  <si>
    <t>E01271</t>
  </si>
  <si>
    <t>Luke Munoz</t>
  </si>
  <si>
    <t>Friday, August 25, 2017</t>
  </si>
  <si>
    <t>$169,509</t>
  </si>
  <si>
    <t>E01921</t>
  </si>
  <si>
    <t>Sarah Daniels</t>
  </si>
  <si>
    <t>Sunday, January 09, 2011</t>
  </si>
  <si>
    <t>$138,521</t>
  </si>
  <si>
    <t>E03664</t>
  </si>
  <si>
    <t>Aria Castro</t>
  </si>
  <si>
    <t>Friday, March 14, 2014</t>
  </si>
  <si>
    <t>$113,873</t>
  </si>
  <si>
    <t>E00813</t>
  </si>
  <si>
    <t>Autumn Joseph</t>
  </si>
  <si>
    <t>Wednesday, May 09, 2018</t>
  </si>
  <si>
    <t>$73,317</t>
  </si>
  <si>
    <t>E00870</t>
  </si>
  <si>
    <t>Evelyn Liang</t>
  </si>
  <si>
    <t>Wednesday, June 26, 2013</t>
  </si>
  <si>
    <t>$69,096</t>
  </si>
  <si>
    <t>E04167</t>
  </si>
  <si>
    <t>Henry Alvarez</t>
  </si>
  <si>
    <t>Tuesday, April 12, 2005</t>
  </si>
  <si>
    <t>$87,158</t>
  </si>
  <si>
    <t>E00245</t>
  </si>
  <si>
    <t>Benjamin Delgado</t>
  </si>
  <si>
    <t>Monday, September 28, 1992</t>
  </si>
  <si>
    <t>$70,778</t>
  </si>
  <si>
    <t>E00976</t>
  </si>
  <si>
    <t>Zoe Rodriguez</t>
  </si>
  <si>
    <t>Sunday, May 23, 2004</t>
  </si>
  <si>
    <t>$153,938</t>
  </si>
  <si>
    <t>E04112</t>
  </si>
  <si>
    <t>Axel Chu</t>
  </si>
  <si>
    <t>Friday, May 04, 2018</t>
  </si>
  <si>
    <t>$59,888</t>
  </si>
  <si>
    <t>E01807</t>
  </si>
  <si>
    <t>Cameron Evans</t>
  </si>
  <si>
    <t>Thursday, December 13, 2018</t>
  </si>
  <si>
    <t>$63,098</t>
  </si>
  <si>
    <t>E04103</t>
  </si>
  <si>
    <t>Isabella Soto</t>
  </si>
  <si>
    <t>Wednesday, December 15, 2021</t>
  </si>
  <si>
    <t>$255,369</t>
  </si>
  <si>
    <t>E01412</t>
  </si>
  <si>
    <t>Eva Jenkins</t>
  </si>
  <si>
    <t>Wednesday, November 10, 2004</t>
  </si>
  <si>
    <t>$142,318</t>
  </si>
  <si>
    <t>E04386</t>
  </si>
  <si>
    <t>Cameron Powell</t>
  </si>
  <si>
    <t>Friday, August 20, 2004</t>
  </si>
  <si>
    <t>$49,186</t>
  </si>
  <si>
    <t>Tuesday, June 17, 2008</t>
  </si>
  <si>
    <t>E01232</t>
  </si>
  <si>
    <t>Samantha Foster</t>
  </si>
  <si>
    <t>Saturday, July 27, 2019</t>
  </si>
  <si>
    <t>$220,937</t>
  </si>
  <si>
    <t>E04572</t>
  </si>
  <si>
    <t>Jade Li</t>
  </si>
  <si>
    <t>Friday, October 26, 2012</t>
  </si>
  <si>
    <t>$183,156</t>
  </si>
  <si>
    <t>E02747</t>
  </si>
  <si>
    <t>Kinsley Acosta</t>
  </si>
  <si>
    <t>Wednesday, July 22, 2020</t>
  </si>
  <si>
    <t>$192,749</t>
  </si>
  <si>
    <t>E01064</t>
  </si>
  <si>
    <t>Clara Kang</t>
  </si>
  <si>
    <t>Saturday, March 25, 2017</t>
  </si>
  <si>
    <t>$135,325</t>
  </si>
  <si>
    <t>E00178</t>
  </si>
  <si>
    <t>Harper Alexander</t>
  </si>
  <si>
    <t>Monday, October 14, 2019</t>
  </si>
  <si>
    <t>$79,356</t>
  </si>
  <si>
    <t>E01091</t>
  </si>
  <si>
    <t>Carter Reed</t>
  </si>
  <si>
    <t>Thursday, July 07, 2005</t>
  </si>
  <si>
    <t>$74,412</t>
  </si>
  <si>
    <t>Charlotte Ruiz</t>
  </si>
  <si>
    <t>Monday, October 02, 2017</t>
  </si>
  <si>
    <t>$61,886</t>
  </si>
  <si>
    <t>E01309</t>
  </si>
  <si>
    <t>Everleigh Jiang</t>
  </si>
  <si>
    <t>Wednesday, May 14, 2003</t>
  </si>
  <si>
    <t>$173,071</t>
  </si>
  <si>
    <t>E02378</t>
  </si>
  <si>
    <t>Audrey Smith</t>
  </si>
  <si>
    <t>Friday, October 27, 1995</t>
  </si>
  <si>
    <t>$70,189</t>
  </si>
  <si>
    <t>E04127</t>
  </si>
  <si>
    <t>Emery Acosta</t>
  </si>
  <si>
    <t>Wednesday, September 11, 2013</t>
  </si>
  <si>
    <t>$181,452</t>
  </si>
  <si>
    <t>E02072</t>
  </si>
  <si>
    <t>Charles Robinson</t>
  </si>
  <si>
    <t>Friday, March 12, 2021</t>
  </si>
  <si>
    <t>$70,369</t>
  </si>
  <si>
    <t>E02555</t>
  </si>
  <si>
    <t>Landon Lopez</t>
  </si>
  <si>
    <t>Saturday, July 05, 2008</t>
  </si>
  <si>
    <t>$78,056</t>
  </si>
  <si>
    <t>E00187</t>
  </si>
  <si>
    <t>Miles Mehta</t>
  </si>
  <si>
    <t>Thursday, May 02, 1996</t>
  </si>
  <si>
    <t>$189,933</t>
  </si>
  <si>
    <t>Ezra Simmons</t>
  </si>
  <si>
    <t>Thursday, July 01, 2010</t>
  </si>
  <si>
    <t>$78,237</t>
  </si>
  <si>
    <t>E02062</t>
  </si>
  <si>
    <t>Nora Santiago</t>
  </si>
  <si>
    <t>Wednesday, June 26, 1996</t>
  </si>
  <si>
    <t>$48,687</t>
  </si>
  <si>
    <t>E00034</t>
  </si>
  <si>
    <t>Caroline Herrera</t>
  </si>
  <si>
    <t>Thursday, August 19, 2004</t>
  </si>
  <si>
    <t>$121,065</t>
  </si>
  <si>
    <t>E00273</t>
  </si>
  <si>
    <t>David Owens</t>
  </si>
  <si>
    <t>Friday, April 16, 2004</t>
  </si>
  <si>
    <t>$94,246</t>
  </si>
  <si>
    <t>Avery Yee</t>
  </si>
  <si>
    <t>$44,614</t>
  </si>
  <si>
    <t>E01403</t>
  </si>
  <si>
    <t>Xavier Park</t>
  </si>
  <si>
    <t>Sunday, November 08, 2020</t>
  </si>
  <si>
    <t>$234,469</t>
  </si>
  <si>
    <t>E03438</t>
  </si>
  <si>
    <t>Asher Morales</t>
  </si>
  <si>
    <t>Friday, July 10, 2020</t>
  </si>
  <si>
    <t>$88,272</t>
  </si>
  <si>
    <t>E04136</t>
  </si>
  <si>
    <t>Mason Cao</t>
  </si>
  <si>
    <t>Thursday, September 14, 2017</t>
  </si>
  <si>
    <t>$74,449</t>
  </si>
  <si>
    <t>E02944</t>
  </si>
  <si>
    <t>Joshua Fong</t>
  </si>
  <si>
    <t>Monday, June 11, 2012</t>
  </si>
  <si>
    <t>$222,941</t>
  </si>
  <si>
    <t>E03300</t>
  </si>
  <si>
    <t>Maria Chin</t>
  </si>
  <si>
    <t>Thursday, September 26, 2013</t>
  </si>
  <si>
    <t>$50,341</t>
  </si>
  <si>
    <t>E00078</t>
  </si>
  <si>
    <t>Eva Garcia</t>
  </si>
  <si>
    <t>Sunday, April 11, 2021</t>
  </si>
  <si>
    <t>$72,235</t>
  </si>
  <si>
    <t>E00825</t>
  </si>
  <si>
    <t>Anna Molina</t>
  </si>
  <si>
    <t>Sunday, June 12, 2016</t>
  </si>
  <si>
    <t>$70,165</t>
  </si>
  <si>
    <t>E04972</t>
  </si>
  <si>
    <t>Logan Bryant</t>
  </si>
  <si>
    <t>Saturday, July 18, 2020</t>
  </si>
  <si>
    <t>$148,485</t>
  </si>
  <si>
    <t>E03941</t>
  </si>
  <si>
    <t>Isla Han</t>
  </si>
  <si>
    <t>Saturday, June 18, 2005</t>
  </si>
  <si>
    <t>$86,089</t>
  </si>
  <si>
    <t>E02148</t>
  </si>
  <si>
    <t>Christopher Vega</t>
  </si>
  <si>
    <t>Saturday, October 27, 2007</t>
  </si>
  <si>
    <t>$106,313</t>
  </si>
  <si>
    <t>E02252</t>
  </si>
  <si>
    <t>Lillian Park</t>
  </si>
  <si>
    <t>Wednesday, February 24, 2021</t>
  </si>
  <si>
    <t>$46,833</t>
  </si>
  <si>
    <t>Wednesday, November 10, 2021</t>
  </si>
  <si>
    <t>E03096</t>
  </si>
  <si>
    <t>Kennedy Zhang</t>
  </si>
  <si>
    <t>Friday, October 27, 2000</t>
  </si>
  <si>
    <t>$155,320</t>
  </si>
  <si>
    <t>E04800</t>
  </si>
  <si>
    <t>Eli Han</t>
  </si>
  <si>
    <t>Friday, January 15, 2016</t>
  </si>
  <si>
    <t>$89,984</t>
  </si>
  <si>
    <t>E02838</t>
  </si>
  <si>
    <t>Julia Pham</t>
  </si>
  <si>
    <t>Thursday, March 16, 2006</t>
  </si>
  <si>
    <t>$83,756</t>
  </si>
  <si>
    <t>E02980</t>
  </si>
  <si>
    <t>Hailey Shin</t>
  </si>
  <si>
    <t>Monday, October 24, 2016</t>
  </si>
  <si>
    <t>$176,324</t>
  </si>
  <si>
    <t>E04477</t>
  </si>
  <si>
    <t>Connor Grant</t>
  </si>
  <si>
    <t>Wednesday, October 13, 2021</t>
  </si>
  <si>
    <t>$74,077</t>
  </si>
  <si>
    <t>E04348</t>
  </si>
  <si>
    <t>Natalia Owens</t>
  </si>
  <si>
    <t>Monday, January 18, 2021</t>
  </si>
  <si>
    <t>$104,162</t>
  </si>
  <si>
    <t>E01638</t>
  </si>
  <si>
    <t>Maria He</t>
  </si>
  <si>
    <t>Saturday, August 28, 2010</t>
  </si>
  <si>
    <t>$82,162</t>
  </si>
  <si>
    <t>Saturday, October 03, 2020</t>
  </si>
  <si>
    <t>E03419</t>
  </si>
  <si>
    <t>Jade Yi</t>
  </si>
  <si>
    <t>Friday, July 10, 2015</t>
  </si>
  <si>
    <t>$63,880</t>
  </si>
  <si>
    <t>E04222</t>
  </si>
  <si>
    <t>Quinn Xiong</t>
  </si>
  <si>
    <t>Sunday, September 08, 2013</t>
  </si>
  <si>
    <t>$73,248</t>
  </si>
  <si>
    <t>E04126</t>
  </si>
  <si>
    <t>Dominic Baker</t>
  </si>
  <si>
    <t>Friday, October 09, 2020</t>
  </si>
  <si>
    <t>$91,853</t>
  </si>
  <si>
    <t>E01896</t>
  </si>
  <si>
    <t>Adam Nelson</t>
  </si>
  <si>
    <t>Tuesday, January 14, 2020</t>
  </si>
  <si>
    <t>$168,014</t>
  </si>
  <si>
    <t>Tuesday, July 27, 2021</t>
  </si>
  <si>
    <t>E03018</t>
  </si>
  <si>
    <t>Autumn Reed</t>
  </si>
  <si>
    <t>Sunday, September 17, 2017</t>
  </si>
  <si>
    <t>$70,770</t>
  </si>
  <si>
    <t>E03325</t>
  </si>
  <si>
    <t>Robert Edwards</t>
  </si>
  <si>
    <t>Monday, October 11, 2004</t>
  </si>
  <si>
    <t>$50,825</t>
  </si>
  <si>
    <t>E04037</t>
  </si>
  <si>
    <t>Roman Martinez</t>
  </si>
  <si>
    <t>Saturday, September 19, 2015</t>
  </si>
  <si>
    <t>$145,846</t>
  </si>
  <si>
    <t>E01902</t>
  </si>
  <si>
    <t>Eleanor Li</t>
  </si>
  <si>
    <t>Sunday, December 07, 2003</t>
  </si>
  <si>
    <t>$125,807</t>
  </si>
  <si>
    <t>E01466</t>
  </si>
  <si>
    <t>Connor Vang</t>
  </si>
  <si>
    <t>Wednesday, July 28, 2021</t>
  </si>
  <si>
    <t>$46,845</t>
  </si>
  <si>
    <t>E02038</t>
  </si>
  <si>
    <t>Ellie Chung</t>
  </si>
  <si>
    <t>Friday, August 29, 2008</t>
  </si>
  <si>
    <t>$157,969</t>
  </si>
  <si>
    <t>E03474</t>
  </si>
  <si>
    <t>Violet Hall</t>
  </si>
  <si>
    <t>Friday, December 10, 2010</t>
  </si>
  <si>
    <t>$97,807</t>
  </si>
  <si>
    <t>E02744</t>
  </si>
  <si>
    <t>Dylan Padilla</t>
  </si>
  <si>
    <t>Wednesday, December 09, 2015</t>
  </si>
  <si>
    <t>$73,854</t>
  </si>
  <si>
    <t>E00702</t>
  </si>
  <si>
    <t>Nathan Pham</t>
  </si>
  <si>
    <t>Tuesday, December 12, 2006</t>
  </si>
  <si>
    <t>$149,537</t>
  </si>
  <si>
    <t>E03081</t>
  </si>
  <si>
    <t>Ayla Brown</t>
  </si>
  <si>
    <t>Monday, April 15, 2013</t>
  </si>
  <si>
    <t>$128,303</t>
  </si>
  <si>
    <t>E01281</t>
  </si>
  <si>
    <t>Isaac Mitchell</t>
  </si>
  <si>
    <t>Friday, June 10, 2005</t>
  </si>
  <si>
    <t>$67,374</t>
  </si>
  <si>
    <t>E04029</t>
  </si>
  <si>
    <t>Jayden Jimenez</t>
  </si>
  <si>
    <t>Saturday, September 24, 2011</t>
  </si>
  <si>
    <t>$102,167</t>
  </si>
  <si>
    <t>E01116</t>
  </si>
  <si>
    <t>Jaxon Tran</t>
  </si>
  <si>
    <t>Friday, September 07, 2007</t>
  </si>
  <si>
    <t>$151,027</t>
  </si>
  <si>
    <t>E01753</t>
  </si>
  <si>
    <t>Connor Fong</t>
  </si>
  <si>
    <t>Friday, February 16, 2018</t>
  </si>
  <si>
    <t>$120,905</t>
  </si>
  <si>
    <t>E04072</t>
  </si>
  <si>
    <t>Emery Mitchell</t>
  </si>
  <si>
    <t>Saturday, June 02, 2018</t>
  </si>
  <si>
    <t>$231,567</t>
  </si>
  <si>
    <t>Landon Luu</t>
  </si>
  <si>
    <t>Sunday, July 12, 2015</t>
  </si>
  <si>
    <t>$215,388</t>
  </si>
  <si>
    <t>E04419</t>
  </si>
  <si>
    <t>Sophia Ahmed</t>
  </si>
  <si>
    <t>Saturday, June 13, 2015</t>
  </si>
  <si>
    <t>$127,972</t>
  </si>
  <si>
    <t>E00467</t>
  </si>
  <si>
    <t>Sofia Dinh</t>
  </si>
  <si>
    <t>Friday, August 04, 1995</t>
  </si>
  <si>
    <t>$80,701</t>
  </si>
  <si>
    <t>Thursday, April 14, 2005</t>
  </si>
  <si>
    <t>E00365</t>
  </si>
  <si>
    <t>Jonathan Patel</t>
  </si>
  <si>
    <t>Sunday, February 02, 2020</t>
  </si>
  <si>
    <t>$115,417</t>
  </si>
  <si>
    <t>Piper Patterson</t>
  </si>
  <si>
    <t>Wednesday, June 19, 2019</t>
  </si>
  <si>
    <t>$88,045</t>
  </si>
  <si>
    <t>E03292</t>
  </si>
  <si>
    <t>Cora Evans</t>
  </si>
  <si>
    <t>Monday, March 26, 2018</t>
  </si>
  <si>
    <t>$86,478</t>
  </si>
  <si>
    <t>E04779</t>
  </si>
  <si>
    <t>Cameron Young</t>
  </si>
  <si>
    <t>Monday, January 18, 2016</t>
  </si>
  <si>
    <t>$180,994</t>
  </si>
  <si>
    <t>E00501</t>
  </si>
  <si>
    <t>Melody Ho</t>
  </si>
  <si>
    <t>Sunday, December 02, 2007</t>
  </si>
  <si>
    <t>$64,494</t>
  </si>
  <si>
    <t>E01132</t>
  </si>
  <si>
    <t>Aiden Bryant</t>
  </si>
  <si>
    <t>Monday, October 21, 2002</t>
  </si>
  <si>
    <t>$70,122</t>
  </si>
  <si>
    <t>E00556</t>
  </si>
  <si>
    <t>Grayson Walker</t>
  </si>
  <si>
    <t>Sunday, February 19, 2017</t>
  </si>
  <si>
    <t>$181,854</t>
  </si>
  <si>
    <t>Friday, April 24, 2020</t>
  </si>
  <si>
    <t>E00311</t>
  </si>
  <si>
    <t>Scarlett Figueroa</t>
  </si>
  <si>
    <t>Friday, October 21, 2016</t>
  </si>
  <si>
    <t>$52,811</t>
  </si>
  <si>
    <t>E04567</t>
  </si>
  <si>
    <t>Madeline Hoang</t>
  </si>
  <si>
    <t>Friday, October 25, 2019</t>
  </si>
  <si>
    <t>$50,111</t>
  </si>
  <si>
    <t>E04378</t>
  </si>
  <si>
    <t>Saturday, May 07, 2016</t>
  </si>
  <si>
    <t>$71,192</t>
  </si>
  <si>
    <t>E03251</t>
  </si>
  <si>
    <t>Ruby Medina</t>
  </si>
  <si>
    <t>Tuesday, December 18, 2018</t>
  </si>
  <si>
    <t>$155,351</t>
  </si>
  <si>
    <t>E03167</t>
  </si>
  <si>
    <t>Luke Zheng</t>
  </si>
  <si>
    <t>Tuesday, November 28, 2006</t>
  </si>
  <si>
    <t>$161,690</t>
  </si>
  <si>
    <t>E03347</t>
  </si>
  <si>
    <t>Rylee Dinh</t>
  </si>
  <si>
    <t>Friday, February 10, 2017</t>
  </si>
  <si>
    <t>$60,132</t>
  </si>
  <si>
    <t>E03908</t>
  </si>
  <si>
    <t>Miles Evans</t>
  </si>
  <si>
    <t>Monday, October 24, 1994</t>
  </si>
  <si>
    <t>$87,216</t>
  </si>
  <si>
    <t>E01351</t>
  </si>
  <si>
    <t>Leo Owens</t>
  </si>
  <si>
    <t>Thursday, April 23, 2020</t>
  </si>
  <si>
    <t>$50,069</t>
  </si>
  <si>
    <t>E02681</t>
  </si>
  <si>
    <t>Caroline Owens</t>
  </si>
  <si>
    <t>Monday, July 26, 2021</t>
  </si>
  <si>
    <t>$151,108</t>
  </si>
  <si>
    <t>E03807</t>
  </si>
  <si>
    <t>Kennedy Do</t>
  </si>
  <si>
    <t>Saturday, October 15, 2005</t>
  </si>
  <si>
    <t>$67,398</t>
  </si>
  <si>
    <t>E00422</t>
  </si>
  <si>
    <t>Jade Acosta</t>
  </si>
  <si>
    <t>Saturday, August 29, 2015</t>
  </si>
  <si>
    <t>$68,488</t>
  </si>
  <si>
    <t>E00265</t>
  </si>
  <si>
    <t>Mila Vasquez</t>
  </si>
  <si>
    <t>Thursday, July 16, 1998</t>
  </si>
  <si>
    <t>$92,932</t>
  </si>
  <si>
    <t>E04601</t>
  </si>
  <si>
    <t>Allison Ayala</t>
  </si>
  <si>
    <t>Tuesday, June 30, 2009</t>
  </si>
  <si>
    <t>$43,363</t>
  </si>
  <si>
    <t>E04816</t>
  </si>
  <si>
    <t>Jace Zhang</t>
  </si>
  <si>
    <t>Tuesday, February 14, 2017</t>
  </si>
  <si>
    <t>$95,963</t>
  </si>
  <si>
    <t>E02147</t>
  </si>
  <si>
    <t>Allison Medina</t>
  </si>
  <si>
    <t>Thursday, April 29, 2010</t>
  </si>
  <si>
    <t>$111,038</t>
  </si>
  <si>
    <t>E02914</t>
  </si>
  <si>
    <t>Maria Wilson</t>
  </si>
  <si>
    <t>Friday, June 14, 1996</t>
  </si>
  <si>
    <t>$200,246</t>
  </si>
  <si>
    <t>Everly Coleman</t>
  </si>
  <si>
    <t>Wednesday, February 18, 2015</t>
  </si>
  <si>
    <t>$194,871</t>
  </si>
  <si>
    <t>E03972</t>
  </si>
  <si>
    <t>Jordan Gomez</t>
  </si>
  <si>
    <t>Thursday, September 15, 1994</t>
  </si>
  <si>
    <t>$98,769</t>
  </si>
  <si>
    <t>Monday, October 03, 2016</t>
  </si>
  <si>
    <t>E02189</t>
  </si>
  <si>
    <t>Isla Chavez</t>
  </si>
  <si>
    <t>Saturday, May 19, 2018</t>
  </si>
  <si>
    <t>$65,334</t>
  </si>
  <si>
    <t>E04290</t>
  </si>
  <si>
    <t>Hannah Gomez</t>
  </si>
  <si>
    <t>Tuesday, May 11, 2021</t>
  </si>
  <si>
    <t>$83,934</t>
  </si>
  <si>
    <t>E03630</t>
  </si>
  <si>
    <t>Jacob Davis</t>
  </si>
  <si>
    <t>Saturday, September 03, 2016</t>
  </si>
  <si>
    <t>$150,399</t>
  </si>
  <si>
    <t>E00432</t>
  </si>
  <si>
    <t>Eli Gupta</t>
  </si>
  <si>
    <t>Saturday, May 19, 2012</t>
  </si>
  <si>
    <t>$160,280</t>
  </si>
  <si>
    <t>E03045</t>
  </si>
  <si>
    <t>Andrew Huynh</t>
  </si>
  <si>
    <t>Monday, April 28, 1997</t>
  </si>
  <si>
    <t>$54,051</t>
  </si>
  <si>
    <t>Sunday, October 11, 1998</t>
  </si>
  <si>
    <t>E01924</t>
  </si>
  <si>
    <t>Anna Gutierrez</t>
  </si>
  <si>
    <t>Tuesday, April 15, 2003</t>
  </si>
  <si>
    <t>$150,699</t>
  </si>
  <si>
    <t>E04877</t>
  </si>
  <si>
    <t>Samuel Vega</t>
  </si>
  <si>
    <t>Saturday, March 30, 2013</t>
  </si>
  <si>
    <t>$69,570</t>
  </si>
  <si>
    <t>E02770</t>
  </si>
  <si>
    <t>Liliana Do</t>
  </si>
  <si>
    <t>Friday, March 29, 2019</t>
  </si>
  <si>
    <t>$86,774</t>
  </si>
  <si>
    <t>E04590</t>
  </si>
  <si>
    <t>Isaac Sanders</t>
  </si>
  <si>
    <t>Thursday, March 29, 2001</t>
  </si>
  <si>
    <t>$57,606</t>
  </si>
  <si>
    <t>E01977</t>
  </si>
  <si>
    <t>Raelynn Gupta</t>
  </si>
  <si>
    <t>Monday, September 10, 2001</t>
  </si>
  <si>
    <t>$125,730</t>
  </si>
  <si>
    <t>E01378</t>
  </si>
  <si>
    <t>Genesis Xiong</t>
  </si>
  <si>
    <t>Saturday, February 25, 2012</t>
  </si>
  <si>
    <t>$64,170</t>
  </si>
  <si>
    <t>E04224</t>
  </si>
  <si>
    <t>Lucas Ramos</t>
  </si>
  <si>
    <t>Wednesday, January 21, 1998</t>
  </si>
  <si>
    <t>$72,303</t>
  </si>
  <si>
    <t>E03423</t>
  </si>
  <si>
    <t>Santiago f Gonzalez</t>
  </si>
  <si>
    <t>Thursday, July 26, 2012</t>
  </si>
  <si>
    <t>$105,891</t>
  </si>
  <si>
    <t>Henry Zhu</t>
  </si>
  <si>
    <t>Wednesday, August 25, 2021</t>
  </si>
  <si>
    <t>$255,230</t>
  </si>
  <si>
    <t>E00788</t>
  </si>
  <si>
    <t>Emily Contreras</t>
  </si>
  <si>
    <t>Monday, June 15, 1992</t>
  </si>
  <si>
    <t>$59,591</t>
  </si>
  <si>
    <t>E00207</t>
  </si>
  <si>
    <t>Hailey Lai</t>
  </si>
  <si>
    <t>Monday, July 23, 2012</t>
  </si>
  <si>
    <t>$187,048</t>
  </si>
  <si>
    <t>E00834</t>
  </si>
  <si>
    <t>Vivian Guzman</t>
  </si>
  <si>
    <t>Saturday, February 09, 2002</t>
  </si>
  <si>
    <t>$58,605</t>
  </si>
  <si>
    <t>E04571</t>
  </si>
  <si>
    <t>Hadley Contreras</t>
  </si>
  <si>
    <t>Wednesday, January 04, 2017</t>
  </si>
  <si>
    <t>$178,502</t>
  </si>
  <si>
    <t>E02652</t>
  </si>
  <si>
    <t>Nathan Sun</t>
  </si>
  <si>
    <t>Wednesday, July 29, 2015</t>
  </si>
  <si>
    <t>$103,724</t>
  </si>
  <si>
    <t>E02693</t>
  </si>
  <si>
    <t>Grace Campos</t>
  </si>
  <si>
    <t>Friday, March 21, 2008</t>
  </si>
  <si>
    <t>$156,277</t>
  </si>
  <si>
    <t>E03359</t>
  </si>
  <si>
    <t>Autumn Ortiz</t>
  </si>
  <si>
    <t>Sunday, December 17, 2017</t>
  </si>
  <si>
    <t>$87,744</t>
  </si>
  <si>
    <t>E00399</t>
  </si>
  <si>
    <t>Connor Walker</t>
  </si>
  <si>
    <t>Monday, March 18, 2019</t>
  </si>
  <si>
    <t>$54,714</t>
  </si>
  <si>
    <t>E02971</t>
  </si>
  <si>
    <t>Mia Wu</t>
  </si>
  <si>
    <t>Sunday, August 25, 2013</t>
  </si>
  <si>
    <t>$99,169</t>
  </si>
  <si>
    <t>E03327</t>
  </si>
  <si>
    <t>Julia Luong</t>
  </si>
  <si>
    <t>Tuesday, June 20, 2006</t>
  </si>
  <si>
    <t>$142,628</t>
  </si>
  <si>
    <t>E00900</t>
  </si>
  <si>
    <t>Eleanor Delgado</t>
  </si>
  <si>
    <t>Sunday, April 27, 2014</t>
  </si>
  <si>
    <t>$75,869</t>
  </si>
  <si>
    <t>E00836</t>
  </si>
  <si>
    <t>Addison Roberts</t>
  </si>
  <si>
    <t>Monday, May 14, 2018</t>
  </si>
  <si>
    <t>$60,985</t>
  </si>
  <si>
    <t>E03854</t>
  </si>
  <si>
    <t>Camila Li</t>
  </si>
  <si>
    <t>Saturday, July 24, 2010</t>
  </si>
  <si>
    <t>$126,911</t>
  </si>
  <si>
    <t>E04729</t>
  </si>
  <si>
    <t>Ezekiel Fong</t>
  </si>
  <si>
    <t>Wednesday, February 25, 2004</t>
  </si>
  <si>
    <t>$216,949</t>
  </si>
  <si>
    <t>E00360</t>
  </si>
  <si>
    <t>Dylan Thao</t>
  </si>
  <si>
    <t>Monday, October 22, 2012</t>
  </si>
  <si>
    <t>$168,510</t>
  </si>
  <si>
    <t>E02284</t>
  </si>
  <si>
    <t>Josephine Salazar</t>
  </si>
  <si>
    <t>Monday, March 14, 2016</t>
  </si>
  <si>
    <t>$85,870</t>
  </si>
  <si>
    <t>E00181</t>
  </si>
  <si>
    <t>Genesis Hu</t>
  </si>
  <si>
    <t>Tuesday, January 15, 2002</t>
  </si>
  <si>
    <t>$86,510</t>
  </si>
  <si>
    <t>Thursday, January 02, 2003</t>
  </si>
  <si>
    <t>E04168</t>
  </si>
  <si>
    <t>Mila Juarez</t>
  </si>
  <si>
    <t>Thursday, September 21, 2017</t>
  </si>
  <si>
    <t>$119,647</t>
  </si>
  <si>
    <t>E02861</t>
  </si>
  <si>
    <t>Daniel Perry</t>
  </si>
  <si>
    <t>Sunday, April 15, 2001</t>
  </si>
  <si>
    <t>$80,921</t>
  </si>
  <si>
    <t>E01357</t>
  </si>
  <si>
    <t>Paisley Hunter</t>
  </si>
  <si>
    <t>$98,110</t>
  </si>
  <si>
    <t>E04387</t>
  </si>
  <si>
    <t>Everleigh White</t>
  </si>
  <si>
    <t>Friday, October 20, 2017</t>
  </si>
  <si>
    <t>$86,831</t>
  </si>
  <si>
    <t>E03090</t>
  </si>
  <si>
    <t>Penelope Choi</t>
  </si>
  <si>
    <t>Friday, September 10, 2010</t>
  </si>
  <si>
    <t>$72,826</t>
  </si>
  <si>
    <t>E03591</t>
  </si>
  <si>
    <t>Piper Sun</t>
  </si>
  <si>
    <t>Monday, February 14, 2011</t>
  </si>
  <si>
    <t>$171,217</t>
  </si>
  <si>
    <t>E03328</t>
  </si>
  <si>
    <t>Lucy Johnson</t>
  </si>
  <si>
    <t>Monday, April 27, 2020</t>
  </si>
  <si>
    <t>$103,058</t>
  </si>
  <si>
    <t>E04937</t>
  </si>
  <si>
    <t>Ian Ngo</t>
  </si>
  <si>
    <t>Thursday, August 07, 2014</t>
  </si>
  <si>
    <t>$117,062</t>
  </si>
  <si>
    <t>E00515</t>
  </si>
  <si>
    <t>Joseph Vazquez</t>
  </si>
  <si>
    <t>Wednesday, January 23, 2019</t>
  </si>
  <si>
    <t>$159,031</t>
  </si>
  <si>
    <t>E01241</t>
  </si>
  <si>
    <t>Hadley Guerrero</t>
  </si>
  <si>
    <t>Wednesday, January 14, 2004</t>
  </si>
  <si>
    <t>$125,086</t>
  </si>
  <si>
    <t>E03255</t>
  </si>
  <si>
    <t>Jose Brown</t>
  </si>
  <si>
    <t>Thursday, April 07, 2016</t>
  </si>
  <si>
    <t>$67,976</t>
  </si>
  <si>
    <t>E01711</t>
  </si>
  <si>
    <t>Benjamin Ford</t>
  </si>
  <si>
    <t>Thursday, April 22, 2021</t>
  </si>
  <si>
    <t>$74,215</t>
  </si>
  <si>
    <t>E00500</t>
  </si>
  <si>
    <t>Henry Shah</t>
  </si>
  <si>
    <t>Friday, June 11, 2010</t>
  </si>
  <si>
    <t>$187,389</t>
  </si>
  <si>
    <t>Ivy Daniels</t>
  </si>
  <si>
    <t>Sunday, October 26, 2008</t>
  </si>
  <si>
    <t>$131,841</t>
  </si>
  <si>
    <t>E02728</t>
  </si>
  <si>
    <t>Thomas Chang</t>
  </si>
  <si>
    <t>Tuesday, July 26, 2011</t>
  </si>
  <si>
    <t>$97,231</t>
  </si>
  <si>
    <t>E04749</t>
  </si>
  <si>
    <t>Caroline Phan</t>
  </si>
  <si>
    <t>Sunday, March 14, 2004</t>
  </si>
  <si>
    <t>$155,004</t>
  </si>
  <si>
    <t>E02023</t>
  </si>
  <si>
    <t>Maverick Mehta</t>
  </si>
  <si>
    <t>Monday, July 30, 2007</t>
  </si>
  <si>
    <t>$41,859</t>
  </si>
  <si>
    <t>E03166</t>
  </si>
  <si>
    <t>Austin Edwards</t>
  </si>
  <si>
    <t>Sunday, September 24, 2006</t>
  </si>
  <si>
    <t>$52,733</t>
  </si>
  <si>
    <t>E02599</t>
  </si>
  <si>
    <t>Daniel Huang</t>
  </si>
  <si>
    <t>Thursday, September 03, 2015</t>
  </si>
  <si>
    <t>$250,953</t>
  </si>
  <si>
    <t>E01014</t>
  </si>
  <si>
    <t>Lucas Phan</t>
  </si>
  <si>
    <t>Friday, February 19, 1999</t>
  </si>
  <si>
    <t>$191,807</t>
  </si>
  <si>
    <t>E04529</t>
  </si>
  <si>
    <t>Gabriel Yu</t>
  </si>
  <si>
    <t>Monday, June 23, 2014</t>
  </si>
  <si>
    <t>$64,677</t>
  </si>
  <si>
    <t>Mason Watson</t>
  </si>
  <si>
    <t>Tuesday, September 14, 2004</t>
  </si>
  <si>
    <t>$130,274</t>
  </si>
  <si>
    <t>E00632</t>
  </si>
  <si>
    <t>Angel Chang</t>
  </si>
  <si>
    <t>$96,331</t>
  </si>
  <si>
    <t>E02108</t>
  </si>
  <si>
    <t>Madeline Coleman</t>
  </si>
  <si>
    <t>Friday, April 28, 2006</t>
  </si>
  <si>
    <t>$150,758</t>
  </si>
  <si>
    <t>Thursday, August 16, 2007</t>
  </si>
  <si>
    <t>E03802</t>
  </si>
  <si>
    <t>Thomas Vazquez</t>
  </si>
  <si>
    <t>Saturday, July 19, 2014</t>
  </si>
  <si>
    <t>$173,629</t>
  </si>
  <si>
    <t>E03685</t>
  </si>
  <si>
    <t>Silas Hunter</t>
  </si>
  <si>
    <t>Monday, May 04, 1998</t>
  </si>
  <si>
    <t>$62,174</t>
  </si>
  <si>
    <t>E01089</t>
  </si>
  <si>
    <t>Nicholas Brooks</t>
  </si>
  <si>
    <t>$56,555</t>
  </si>
  <si>
    <t>E03988</t>
  </si>
  <si>
    <t>Dominic Thomas</t>
  </si>
  <si>
    <t>Wednesday, September 28, 2005</t>
  </si>
  <si>
    <t>$74,655</t>
  </si>
  <si>
    <t>E00401</t>
  </si>
  <si>
    <t>Wesley Adams</t>
  </si>
  <si>
    <t>Monday, August 11, 2003</t>
  </si>
  <si>
    <t>$93,017</t>
  </si>
  <si>
    <t>E03429</t>
  </si>
  <si>
    <t>Ian Wu</t>
  </si>
  <si>
    <t>Saturday, April 14, 2012</t>
  </si>
  <si>
    <t>$82,300</t>
  </si>
  <si>
    <t>E02417</t>
  </si>
  <si>
    <t>Alice Young</t>
  </si>
  <si>
    <t>Thursday, January 24, 2008</t>
  </si>
  <si>
    <t>$91,621</t>
  </si>
  <si>
    <t>E00359</t>
  </si>
  <si>
    <t>Logan Carrillo</t>
  </si>
  <si>
    <t>Sunday, November 30, 2014</t>
  </si>
  <si>
    <t>$91,280</t>
  </si>
  <si>
    <t>E02044</t>
  </si>
  <si>
    <t>Caroline Alexander</t>
  </si>
  <si>
    <t>Friday, September 18, 2020</t>
  </si>
  <si>
    <t>$47,071</t>
  </si>
  <si>
    <t>E01479</t>
  </si>
  <si>
    <t>Serenity Bailey</t>
  </si>
  <si>
    <t>Monday, November 21, 2011</t>
  </si>
  <si>
    <t>$81,218</t>
  </si>
  <si>
    <t>E04962</t>
  </si>
  <si>
    <t>Elena Tan</t>
  </si>
  <si>
    <t>Monday, October 13, 2008</t>
  </si>
  <si>
    <t>$181,801</t>
  </si>
  <si>
    <t>Wednesday, December 11, 2019</t>
  </si>
  <si>
    <t>E02769</t>
  </si>
  <si>
    <t>Eliza Adams</t>
  </si>
  <si>
    <t>Sunday, November 21, 2021</t>
  </si>
  <si>
    <t>$63,137</t>
  </si>
  <si>
    <t>E03893</t>
  </si>
  <si>
    <t>Alice Xiong</t>
  </si>
  <si>
    <t>Sunday, September 02, 2018</t>
  </si>
  <si>
    <t>$221,465</t>
  </si>
  <si>
    <t>E00553</t>
  </si>
  <si>
    <t>Isla Yoon</t>
  </si>
  <si>
    <t>Friday, May 10, 2013</t>
  </si>
  <si>
    <t>$79,388</t>
  </si>
  <si>
    <t>Sunday, August 04, 2019</t>
  </si>
  <si>
    <t>E03540</t>
  </si>
  <si>
    <t>Emma Perry</t>
  </si>
  <si>
    <t>$68,176</t>
  </si>
  <si>
    <t>Riley Marquez</t>
  </si>
  <si>
    <t>Friday, October 18, 2019</t>
  </si>
  <si>
    <t>$122,829</t>
  </si>
  <si>
    <t>E03277</t>
  </si>
  <si>
    <t>Caroline Hu</t>
  </si>
  <si>
    <t>Sunday, August 18, 2019</t>
  </si>
  <si>
    <t>$126,353</t>
  </si>
  <si>
    <t>E04194</t>
  </si>
  <si>
    <t>Madison Kumar</t>
  </si>
  <si>
    <t>Sunday, October 17, 2010</t>
  </si>
  <si>
    <t>$188,727</t>
  </si>
  <si>
    <t>Matthew Lim</t>
  </si>
  <si>
    <t>Friday, February 18, 1994</t>
  </si>
  <si>
    <t>$99,624</t>
  </si>
  <si>
    <t>E01762</t>
  </si>
  <si>
    <t>Maya Ngo</t>
  </si>
  <si>
    <t>Saturday, October 20, 2012</t>
  </si>
  <si>
    <t>$108,686</t>
  </si>
  <si>
    <t>E02632</t>
  </si>
  <si>
    <t>Alice Soto</t>
  </si>
  <si>
    <t>Thursday, April 13, 1995</t>
  </si>
  <si>
    <t>$50,857</t>
  </si>
  <si>
    <t>E04226</t>
  </si>
  <si>
    <t>Andrew Moore</t>
  </si>
  <si>
    <t>Tuesday, January 02, 2001</t>
  </si>
  <si>
    <t>$120,628</t>
  </si>
  <si>
    <t>E04101</t>
  </si>
  <si>
    <t>Olivia Harris</t>
  </si>
  <si>
    <t>Sunday, June 14, 2020</t>
  </si>
  <si>
    <t>$181,216</t>
  </si>
  <si>
    <t>E01981</t>
  </si>
  <si>
    <t>Genesis Banks</t>
  </si>
  <si>
    <t>Friday, March 16, 2012</t>
  </si>
  <si>
    <t>$46,081</t>
  </si>
  <si>
    <t>E02534</t>
  </si>
  <si>
    <t>Victoria Johnson</t>
  </si>
  <si>
    <t>Friday, May 28, 2004</t>
  </si>
  <si>
    <t>$159,885</t>
  </si>
  <si>
    <t>E01238</t>
  </si>
  <si>
    <t>Eloise Griffin</t>
  </si>
  <si>
    <t>Sunday, October 29, 1995</t>
  </si>
  <si>
    <t>$153,271</t>
  </si>
  <si>
    <t>E01118</t>
  </si>
  <si>
    <t>Roman Yang</t>
  </si>
  <si>
    <t>Saturday, December 12, 2009</t>
  </si>
  <si>
    <t>$114,242</t>
  </si>
  <si>
    <t>E04041</t>
  </si>
  <si>
    <t>Clara Huynh</t>
  </si>
  <si>
    <t>Wednesday, November 18, 2020</t>
  </si>
  <si>
    <t>$48,415</t>
  </si>
  <si>
    <t>E04308</t>
  </si>
  <si>
    <t>Kai Flores</t>
  </si>
  <si>
    <t>Tuesday, May 23, 2017</t>
  </si>
  <si>
    <t>$65,566</t>
  </si>
  <si>
    <t>E01052</t>
  </si>
  <si>
    <t>Jaxson Dinh</t>
  </si>
  <si>
    <t>Thursday, May 03, 2001</t>
  </si>
  <si>
    <t>$147,752</t>
  </si>
  <si>
    <t>Monday, December 26, 2011</t>
  </si>
  <si>
    <t>E04165</t>
  </si>
  <si>
    <t>Sophie Vang</t>
  </si>
  <si>
    <t>Tuesday, September 14, 2021</t>
  </si>
  <si>
    <t>$136,810</t>
  </si>
  <si>
    <t>E02295</t>
  </si>
  <si>
    <t>Axel Jordan</t>
  </si>
  <si>
    <t>Thursday, February 28, 2013</t>
  </si>
  <si>
    <t>$54,635</t>
  </si>
  <si>
    <t>E04546</t>
  </si>
  <si>
    <t>Jade Hunter</t>
  </si>
  <si>
    <t>Wednesday, February 05, 2020</t>
  </si>
  <si>
    <t>$96,636</t>
  </si>
  <si>
    <t>E04217</t>
  </si>
  <si>
    <t>Lydia Williams</t>
  </si>
  <si>
    <t>$91,592</t>
  </si>
  <si>
    <t>E00650</t>
  </si>
  <si>
    <t>Emery Chang</t>
  </si>
  <si>
    <t>Thursday, August 17, 2000</t>
  </si>
  <si>
    <t>$55,563</t>
  </si>
  <si>
    <t>E00344</t>
  </si>
  <si>
    <t>Savannah He</t>
  </si>
  <si>
    <t>Wednesday, February 14, 1996</t>
  </si>
  <si>
    <t>$159,724</t>
  </si>
  <si>
    <t>E04645</t>
  </si>
  <si>
    <t>Elias Ahmed</t>
  </si>
  <si>
    <t>$183,190</t>
  </si>
  <si>
    <t>E03880</t>
  </si>
  <si>
    <t>Samantha Woods</t>
  </si>
  <si>
    <t>Wednesday, December 25, 2019</t>
  </si>
  <si>
    <t>$54,829</t>
  </si>
  <si>
    <t>E02730</t>
  </si>
  <si>
    <t>Axel Soto</t>
  </si>
  <si>
    <t>Friday, April 22, 2005</t>
  </si>
  <si>
    <t>$96,639</t>
  </si>
  <si>
    <t>E04517</t>
  </si>
  <si>
    <t>Amelia Choi</t>
  </si>
  <si>
    <t>Sunday, June 11, 2006</t>
  </si>
  <si>
    <t>$117,278</t>
  </si>
  <si>
    <t>E00965</t>
  </si>
  <si>
    <t>Jacob Khan</t>
  </si>
  <si>
    <t>Saturday, February 09, 2008</t>
  </si>
  <si>
    <t>$84,193</t>
  </si>
  <si>
    <t>E04639</t>
  </si>
  <si>
    <t>Luna Taylor</t>
  </si>
  <si>
    <t>Saturday, July 28, 2018</t>
  </si>
  <si>
    <t>$87,806</t>
  </si>
  <si>
    <t>E00465</t>
  </si>
  <si>
    <t>Dominic Parker</t>
  </si>
  <si>
    <t>Tuesday, October 04, 2011</t>
  </si>
  <si>
    <t>$63,959</t>
  </si>
  <si>
    <t>E03058</t>
  </si>
  <si>
    <t>Angel Xiong</t>
  </si>
  <si>
    <t>Thursday, June 11, 2015</t>
  </si>
  <si>
    <t>$234,723</t>
  </si>
  <si>
    <t>E02337</t>
  </si>
  <si>
    <t>Emma Cao</t>
  </si>
  <si>
    <t>Saturday, August 24, 2019</t>
  </si>
  <si>
    <t>$50,809</t>
  </si>
  <si>
    <t>E04927</t>
  </si>
  <si>
    <t>Ezekiel Bryant</t>
  </si>
  <si>
    <t>Friday, July 19, 2002</t>
  </si>
  <si>
    <t>$77,396</t>
  </si>
  <si>
    <t>E03799</t>
  </si>
  <si>
    <t>Natalie Hwang</t>
  </si>
  <si>
    <t>Friday, December 31, 1999</t>
  </si>
  <si>
    <t>$89,523</t>
  </si>
  <si>
    <t>E04538</t>
  </si>
  <si>
    <t>Adeline Yang</t>
  </si>
  <si>
    <t>Wednesday, July 20, 2011</t>
  </si>
  <si>
    <t>$86,173</t>
  </si>
  <si>
    <t>E02633</t>
  </si>
  <si>
    <t>Allison Roberts</t>
  </si>
  <si>
    <t>Saturday, August 19, 2000</t>
  </si>
  <si>
    <t>$222,224</t>
  </si>
  <si>
    <t>E02965</t>
  </si>
  <si>
    <t>Andrew Do</t>
  </si>
  <si>
    <t>Saturday, April 17, 2021</t>
  </si>
  <si>
    <t>E04345</t>
  </si>
  <si>
    <t>Eliana Grant</t>
  </si>
  <si>
    <t>Monday, June 20, 1994</t>
  </si>
  <si>
    <t>$109,456</t>
  </si>
  <si>
    <t>E02895</t>
  </si>
  <si>
    <t>Mila Soto</t>
  </si>
  <si>
    <t>Tuesday, October 07, 2008</t>
  </si>
  <si>
    <t>$170,221</t>
  </si>
  <si>
    <t>Gabriella Johnson</t>
  </si>
  <si>
    <t>Wednesday, March 01, 2006</t>
  </si>
  <si>
    <t>$97,433</t>
  </si>
  <si>
    <t>Saturday, August 08, 2015</t>
  </si>
  <si>
    <t>E00758</t>
  </si>
  <si>
    <t>Jonathan Khan</t>
  </si>
  <si>
    <t>Friday, August 30, 2013</t>
  </si>
  <si>
    <t>$59,646</t>
  </si>
  <si>
    <t>E03750</t>
  </si>
  <si>
    <t>Elias Dang</t>
  </si>
  <si>
    <t>Tuesday, August 29, 1995</t>
  </si>
  <si>
    <t>$158,787</t>
  </si>
  <si>
    <t>E00144</t>
  </si>
  <si>
    <t>Theodore Ngo</t>
  </si>
  <si>
    <t>Sunday, April 29, 2018</t>
  </si>
  <si>
    <t>$83,378</t>
  </si>
  <si>
    <t>E02943</t>
  </si>
  <si>
    <t>Bella Lopez</t>
  </si>
  <si>
    <t>Tuesday, November 12, 2013</t>
  </si>
  <si>
    <t>$88,895</t>
  </si>
  <si>
    <t>E03901</t>
  </si>
  <si>
    <t>Luca Truong</t>
  </si>
  <si>
    <t>Saturday, December 11, 2004</t>
  </si>
  <si>
    <t>$168,846</t>
  </si>
  <si>
    <t>E03461</t>
  </si>
  <si>
    <t>Nathan Lau</t>
  </si>
  <si>
    <t>Tuesday, February 22, 2011</t>
  </si>
  <si>
    <t>$43,336</t>
  </si>
  <si>
    <t>Sunday, July 12, 2020</t>
  </si>
  <si>
    <t>E03490</t>
  </si>
  <si>
    <t>Henry Campos</t>
  </si>
  <si>
    <t>Sunday, September 27, 2009</t>
  </si>
  <si>
    <t>$127,801</t>
  </si>
  <si>
    <t>E04466</t>
  </si>
  <si>
    <t>Connor Bell</t>
  </si>
  <si>
    <t>Saturday, April 01, 2000</t>
  </si>
  <si>
    <t>$76,352</t>
  </si>
  <si>
    <t>E03226</t>
  </si>
  <si>
    <t>Angel Stewart</t>
  </si>
  <si>
    <t>Saturday, June 22, 2019</t>
  </si>
  <si>
    <t>$250,767</t>
  </si>
  <si>
    <t>E04607</t>
  </si>
  <si>
    <t>Landon Brown</t>
  </si>
  <si>
    <t>Sunday, September 27, 2020</t>
  </si>
  <si>
    <t>$223,055</t>
  </si>
  <si>
    <t>E02678</t>
  </si>
  <si>
    <t>Nicholas Rivera</t>
  </si>
  <si>
    <t>Friday, April 13, 2007</t>
  </si>
  <si>
    <t>$189,680</t>
  </si>
  <si>
    <t>E02190</t>
  </si>
  <si>
    <t>Gabriel Carter</t>
  </si>
  <si>
    <t>Wednesday, July 18, 2018</t>
  </si>
  <si>
    <t>$71,167</t>
  </si>
  <si>
    <t>E00747</t>
  </si>
  <si>
    <t>Leilani Baker</t>
  </si>
  <si>
    <t>Sunday, April 04, 2010</t>
  </si>
  <si>
    <t>$76,027</t>
  </si>
  <si>
    <t>E00268</t>
  </si>
  <si>
    <t>Ian Flores</t>
  </si>
  <si>
    <t>Tuesday, December 10, 2019</t>
  </si>
  <si>
    <t>$183,113</t>
  </si>
  <si>
    <t>E01416</t>
  </si>
  <si>
    <t>Hudson Thompson</t>
  </si>
  <si>
    <t>Tuesday, October 20, 2020</t>
  </si>
  <si>
    <t>$67,753</t>
  </si>
  <si>
    <t>E01524</t>
  </si>
  <si>
    <t>Ian Miller</t>
  </si>
  <si>
    <t>Thursday, October 13, 2016</t>
  </si>
  <si>
    <t>$63,744</t>
  </si>
  <si>
    <t>Harper Chin</t>
  </si>
  <si>
    <t>$92,209</t>
  </si>
  <si>
    <t>E02801</t>
  </si>
  <si>
    <t>Santiago f Brooks</t>
  </si>
  <si>
    <t>Friday, September 01, 2000</t>
  </si>
  <si>
    <t>$157,487</t>
  </si>
  <si>
    <t>E04155</t>
  </si>
  <si>
    <t>Dylan Dominguez</t>
  </si>
  <si>
    <t>Tuesday, April 07, 2015</t>
  </si>
  <si>
    <t>$99,697</t>
  </si>
  <si>
    <t>E01952</t>
  </si>
  <si>
    <t>Everett Lee</t>
  </si>
  <si>
    <t>Friday, February 26, 2010</t>
  </si>
  <si>
    <t>$90,770</t>
  </si>
  <si>
    <t>E00116</t>
  </si>
  <si>
    <t>Madelyn Mehta</t>
  </si>
  <si>
    <t>Friday, January 28, 2005</t>
  </si>
  <si>
    <t>$55,369</t>
  </si>
  <si>
    <t>E04811</t>
  </si>
  <si>
    <t>Athena Vasquez</t>
  </si>
  <si>
    <t>Tuesday, September 16, 2014</t>
  </si>
  <si>
    <t>$69,578</t>
  </si>
  <si>
    <t>E00624</t>
  </si>
  <si>
    <t>William Watson</t>
  </si>
  <si>
    <t>Tuesday, June 04, 2013</t>
  </si>
  <si>
    <t>$167,526</t>
  </si>
  <si>
    <t>E03404</t>
  </si>
  <si>
    <t>Everleigh Nunez</t>
  </si>
  <si>
    <t>Friday, February 05, 2021</t>
  </si>
  <si>
    <t>$65,507</t>
  </si>
  <si>
    <t>E01845</t>
  </si>
  <si>
    <t>Leo Fernandez</t>
  </si>
  <si>
    <t>Tuesday, April 28, 1998</t>
  </si>
  <si>
    <t>$108,268</t>
  </si>
  <si>
    <t>Saturday, May 15, 2004</t>
  </si>
  <si>
    <t>E04784</t>
  </si>
  <si>
    <t>Joshua Lin</t>
  </si>
  <si>
    <t>Friday, February 05, 2016</t>
  </si>
  <si>
    <t>$80,055</t>
  </si>
  <si>
    <t>E00145</t>
  </si>
  <si>
    <t>Alexander Rivera</t>
  </si>
  <si>
    <t>Monday, April 27, 2009</t>
  </si>
  <si>
    <t>$76,802</t>
  </si>
  <si>
    <t>E00218</t>
  </si>
  <si>
    <t>David Desai</t>
  </si>
  <si>
    <t>Tuesday, November 22, 2016</t>
  </si>
  <si>
    <t>$253,249</t>
  </si>
  <si>
    <t>Aubrey Yoon</t>
  </si>
  <si>
    <t>Friday, November 11, 2005</t>
  </si>
  <si>
    <t>$78,388</t>
  </si>
  <si>
    <t>Grayson Brown</t>
  </si>
  <si>
    <t>Wednesday, June 22, 2016</t>
  </si>
  <si>
    <t>$249,870</t>
  </si>
  <si>
    <t>Noah Chen</t>
  </si>
  <si>
    <t>Sunday, March 01, 2015</t>
  </si>
  <si>
    <t>$148,321</t>
  </si>
  <si>
    <t>E00784</t>
  </si>
  <si>
    <t>Ella Nguyen</t>
  </si>
  <si>
    <t>Tuesday, February 10, 2004</t>
  </si>
  <si>
    <t>$90,258</t>
  </si>
  <si>
    <t>E04925</t>
  </si>
  <si>
    <t>Athena Jordan</t>
  </si>
  <si>
    <t>Saturday, February 19, 2011</t>
  </si>
  <si>
    <t>$72,486</t>
  </si>
  <si>
    <t>E04448</t>
  </si>
  <si>
    <t>Adrian Ruiz</t>
  </si>
  <si>
    <t>Thursday, September 04, 2014</t>
  </si>
  <si>
    <t>$95,499</t>
  </si>
  <si>
    <t>Friday, August 11, 2017</t>
  </si>
  <si>
    <t>E04817</t>
  </si>
  <si>
    <t>Zoe Sanchez</t>
  </si>
  <si>
    <t>Thursday, December 23, 2004</t>
  </si>
  <si>
    <t>$90,212</t>
  </si>
  <si>
    <t>E00325</t>
  </si>
  <si>
    <t>Jameson Chen</t>
  </si>
  <si>
    <t>Thursday, December 05, 2019</t>
  </si>
  <si>
    <t>$254,057</t>
  </si>
  <si>
    <t>E00403</t>
  </si>
  <si>
    <t>Liliana Soto</t>
  </si>
  <si>
    <t>Tuesday, October 12, 2010</t>
  </si>
  <si>
    <t>$43,001</t>
  </si>
  <si>
    <t>Lincoln Reyes</t>
  </si>
  <si>
    <t>Monday, August 03, 1998</t>
  </si>
  <si>
    <t>$85,120</t>
  </si>
  <si>
    <t>E04358</t>
  </si>
  <si>
    <t>Grayson Soto</t>
  </si>
  <si>
    <t>Monday, August 03, 2015</t>
  </si>
  <si>
    <t>$52,200</t>
  </si>
  <si>
    <t>E04662</t>
  </si>
  <si>
    <t>Julia Morris</t>
  </si>
  <si>
    <t>Saturday, October 18, 2008</t>
  </si>
  <si>
    <t>$150,855</t>
  </si>
  <si>
    <t>E01496</t>
  </si>
  <si>
    <t>Ava Ortiz</t>
  </si>
  <si>
    <t>Tuesday, July 20, 2004</t>
  </si>
  <si>
    <t>$65,702</t>
  </si>
  <si>
    <t>E01870</t>
  </si>
  <si>
    <t>Carson Chau</t>
  </si>
  <si>
    <t>Friday, October 12, 2007</t>
  </si>
  <si>
    <t>$162,038</t>
  </si>
  <si>
    <t>E03971</t>
  </si>
  <si>
    <t>Lillian Chen</t>
  </si>
  <si>
    <t>Thursday, April 09, 2020</t>
  </si>
  <si>
    <t>$157,057</t>
  </si>
  <si>
    <t>E03616</t>
  </si>
  <si>
    <t>Josiah Lewis</t>
  </si>
  <si>
    <t>Wednesday, August 11, 2021</t>
  </si>
  <si>
    <t>$127,559</t>
  </si>
  <si>
    <t>E00153</t>
  </si>
  <si>
    <t>Claire Jones</t>
  </si>
  <si>
    <t>Tuesday, March 12, 2019</t>
  </si>
  <si>
    <t>$62,644</t>
  </si>
  <si>
    <t>E02313</t>
  </si>
  <si>
    <t>Jeremiah Lu</t>
  </si>
  <si>
    <t>Tuesday, March 06, 2001</t>
  </si>
  <si>
    <t>$73,907</t>
  </si>
  <si>
    <t>E02960</t>
  </si>
  <si>
    <t>Nova Hill</t>
  </si>
  <si>
    <t>Saturday, March 10, 2018</t>
  </si>
  <si>
    <t>$90,040</t>
  </si>
  <si>
    <t>E00096</t>
  </si>
  <si>
    <t>Peyton Cruz</t>
  </si>
  <si>
    <t>Thursday, May 26, 2016</t>
  </si>
  <si>
    <t>$91,134</t>
  </si>
  <si>
    <t>E02140</t>
  </si>
  <si>
    <t>Naomi Zhao</t>
  </si>
  <si>
    <t>Wednesday, September 22, 2021</t>
  </si>
  <si>
    <t>$201,396</t>
  </si>
  <si>
    <t>E00826</t>
  </si>
  <si>
    <t>Rylee Bui</t>
  </si>
  <si>
    <t>Thursday, December 22, 2011</t>
  </si>
  <si>
    <t>$54,733</t>
  </si>
  <si>
    <t>E03881</t>
  </si>
  <si>
    <t>Andrew Reed</t>
  </si>
  <si>
    <t>Monday, June 17, 2019</t>
  </si>
  <si>
    <t>$65,341</t>
  </si>
  <si>
    <t>Monday, April 11, 2022</t>
  </si>
  <si>
    <t>E02604</t>
  </si>
  <si>
    <t>Brooklyn Collins</t>
  </si>
  <si>
    <t>Saturday, October 27, 2018</t>
  </si>
  <si>
    <t>$139,208</t>
  </si>
  <si>
    <t>E02613</t>
  </si>
  <si>
    <t>John Jung</t>
  </si>
  <si>
    <t>Monday, March 12, 2018</t>
  </si>
  <si>
    <t>$73,200</t>
  </si>
  <si>
    <t>E00864</t>
  </si>
  <si>
    <t>Samantha Aguilar</t>
  </si>
  <si>
    <t>Saturday, April 24, 2010</t>
  </si>
  <si>
    <t>$102,636</t>
  </si>
  <si>
    <t>E01760</t>
  </si>
  <si>
    <t>Madeline Acosta</t>
  </si>
  <si>
    <t>Tuesday, February 09, 2021</t>
  </si>
  <si>
    <t>$87,427</t>
  </si>
  <si>
    <t>E03223</t>
  </si>
  <si>
    <t>Ethan Joseph</t>
  </si>
  <si>
    <t>Monday, May 28, 2018</t>
  </si>
  <si>
    <t>$49,219</t>
  </si>
  <si>
    <t>E01262</t>
  </si>
  <si>
    <t>$106,437</t>
  </si>
  <si>
    <t>E01075</t>
  </si>
  <si>
    <t>Joshua Juarez</t>
  </si>
  <si>
    <t>Tuesday, May 05, 2015</t>
  </si>
  <si>
    <t>$64,364</t>
  </si>
  <si>
    <t>E00364</t>
  </si>
  <si>
    <t>Matthew Howard</t>
  </si>
  <si>
    <t>Sunday, October 17, 2021</t>
  </si>
  <si>
    <t>$172,180</t>
  </si>
  <si>
    <t>E04108</t>
  </si>
  <si>
    <t>Jade Figueroa</t>
  </si>
  <si>
    <t>Monday, May 14, 2012</t>
  </si>
  <si>
    <t>$88,343</t>
  </si>
  <si>
    <t>E02917</t>
  </si>
  <si>
    <t>Everett Morales</t>
  </si>
  <si>
    <t>Thursday, July 10, 2014</t>
  </si>
  <si>
    <t>$66,649</t>
  </si>
  <si>
    <t>Genesis Hunter</t>
  </si>
  <si>
    <t>Thursday, April 22, 1999</t>
  </si>
  <si>
    <t>$102,847</t>
  </si>
  <si>
    <t>E03393</t>
  </si>
  <si>
    <t>Henry Figueroa</t>
  </si>
  <si>
    <t>Monday, July 19, 2010</t>
  </si>
  <si>
    <t>$134,881</t>
  </si>
  <si>
    <t>E02977</t>
  </si>
  <si>
    <t>Nicholas Song</t>
  </si>
  <si>
    <t>Sunday, May 23, 1999</t>
  </si>
  <si>
    <t>$68,807</t>
  </si>
  <si>
    <t>Monday, November 30, 2015</t>
  </si>
  <si>
    <t>E03371</t>
  </si>
  <si>
    <t>Jack Alexander</t>
  </si>
  <si>
    <t>Monday, May 29, 2006</t>
  </si>
  <si>
    <t>$228,822</t>
  </si>
  <si>
    <t>E02531</t>
  </si>
  <si>
    <t>Jameson Foster</t>
  </si>
  <si>
    <t>Sunday, July 18, 2021</t>
  </si>
  <si>
    <t>$43,391</t>
  </si>
  <si>
    <t>E02473</t>
  </si>
  <si>
    <t>Leonardo Lo</t>
  </si>
  <si>
    <t>Monday, November 15, 2021</t>
  </si>
  <si>
    <t>$91,782</t>
  </si>
  <si>
    <t>E02468</t>
  </si>
  <si>
    <t>Ella Huang</t>
  </si>
  <si>
    <t>Sunday, February 28, 2016</t>
  </si>
  <si>
    <t>$211,637</t>
  </si>
  <si>
    <t>Liam Jordan</t>
  </si>
  <si>
    <t>Saturday, August 08, 2020</t>
  </si>
  <si>
    <t>$73,255</t>
  </si>
  <si>
    <t>E03697</t>
  </si>
  <si>
    <t>Isaac Woods</t>
  </si>
  <si>
    <t>Friday, January 08, 2021</t>
  </si>
  <si>
    <t>$108,826</t>
  </si>
  <si>
    <t>E00593</t>
  </si>
  <si>
    <t>Luke Wilson</t>
  </si>
  <si>
    <t>Tuesday, May 24, 2016</t>
  </si>
  <si>
    <t>$94,352</t>
  </si>
  <si>
    <t>E01103</t>
  </si>
  <si>
    <t>Lyla Alvarez</t>
  </si>
  <si>
    <t>Tuesday, August 30, 1994</t>
  </si>
  <si>
    <t>$73,955</t>
  </si>
  <si>
    <t>E03889</t>
  </si>
  <si>
    <t>Caleb Flores</t>
  </si>
  <si>
    <t>Tuesday, August 13, 2013</t>
  </si>
  <si>
    <t>$113,909</t>
  </si>
  <si>
    <t>E01958</t>
  </si>
  <si>
    <t>Angel Lin</t>
  </si>
  <si>
    <t>Thursday, December 24, 2020</t>
  </si>
  <si>
    <t>$92,321</t>
  </si>
  <si>
    <t>Easton Moore</t>
  </si>
  <si>
    <t>Thursday, May 23, 2013</t>
  </si>
  <si>
    <t>$99,557</t>
  </si>
  <si>
    <t>E01167</t>
  </si>
  <si>
    <t>Kinsley Collins</t>
  </si>
  <si>
    <t>Wednesday, November 14, 2018</t>
  </si>
  <si>
    <t>$115,854</t>
  </si>
  <si>
    <t>E00099</t>
  </si>
  <si>
    <t>Brooklyn Salazar</t>
  </si>
  <si>
    <t>Tuesday, March 01, 2011</t>
  </si>
  <si>
    <t>$82,462</t>
  </si>
  <si>
    <t>E00044</t>
  </si>
  <si>
    <t>Scarlett Jenkins</t>
  </si>
  <si>
    <t>Wednesday, November 09, 2011</t>
  </si>
  <si>
    <t>$198,473</t>
  </si>
  <si>
    <t>E00711</t>
  </si>
  <si>
    <t>Melody Chin</t>
  </si>
  <si>
    <t>Sunday, October 15, 2006</t>
  </si>
  <si>
    <t>$153,492</t>
  </si>
  <si>
    <t>E04795</t>
  </si>
  <si>
    <t>Eloise Alexander</t>
  </si>
  <si>
    <t>Sunday, January 21, 2018</t>
  </si>
  <si>
    <t>$208,210</t>
  </si>
  <si>
    <t>E03912</t>
  </si>
  <si>
    <t>Carter Turner</t>
  </si>
  <si>
    <t>Tuesday, November 17, 2015</t>
  </si>
  <si>
    <t>$91,632</t>
  </si>
  <si>
    <t>E02103</t>
  </si>
  <si>
    <t>Andrew Ma</t>
  </si>
  <si>
    <t>Sunday, September 24, 2017</t>
  </si>
  <si>
    <t>$71,755</t>
  </si>
  <si>
    <t>E04213</t>
  </si>
  <si>
    <t>Hailey Xi</t>
  </si>
  <si>
    <t>Friday, November 19, 2021</t>
  </si>
  <si>
    <t>$111,006</t>
  </si>
  <si>
    <t>E04756</t>
  </si>
  <si>
    <t>Aiden Le</t>
  </si>
  <si>
    <t>Saturday, December 24, 1994</t>
  </si>
  <si>
    <t>$99,774</t>
  </si>
  <si>
    <t>E04114</t>
  </si>
  <si>
    <t>Christopher Lim</t>
  </si>
  <si>
    <t>Tuesday, March 13, 2007</t>
  </si>
  <si>
    <t>$184,648</t>
  </si>
  <si>
    <t>E01423</t>
  </si>
  <si>
    <t>James Castillo</t>
  </si>
  <si>
    <t>Thursday, July 19, 2001</t>
  </si>
  <si>
    <t>$247,874</t>
  </si>
  <si>
    <t>E03181</t>
  </si>
  <si>
    <t>Greyson Dang</t>
  </si>
  <si>
    <t>Monday, May 11, 2009</t>
  </si>
  <si>
    <t>$62,239</t>
  </si>
  <si>
    <t>E03305</t>
  </si>
  <si>
    <t>Hannah King</t>
  </si>
  <si>
    <t>Tuesday, October 07, 2014</t>
  </si>
  <si>
    <t>$114,911</t>
  </si>
  <si>
    <t>E00703</t>
  </si>
  <si>
    <t>Wesley Dominguez</t>
  </si>
  <si>
    <t>Friday, April 27, 2018</t>
  </si>
  <si>
    <t>$115,490</t>
  </si>
  <si>
    <t>E04403</t>
  </si>
  <si>
    <t>Dominic Hu</t>
  </si>
  <si>
    <t>Monday, February 13, 2012</t>
  </si>
  <si>
    <t>$118,708</t>
  </si>
  <si>
    <t>E00103</t>
  </si>
  <si>
    <t>Nora Park</t>
  </si>
  <si>
    <t>Wednesday, June 28, 2017</t>
  </si>
  <si>
    <t>$197,649</t>
  </si>
  <si>
    <t>E04487</t>
  </si>
  <si>
    <t>Audrey Hwang</t>
  </si>
  <si>
    <t>Wednesday, June 17, 2020</t>
  </si>
  <si>
    <t>$89,841</t>
  </si>
  <si>
    <t>Ella Jenkins</t>
  </si>
  <si>
    <t>Friday, December 20, 2019</t>
  </si>
  <si>
    <t>$61,026</t>
  </si>
  <si>
    <t>E02179</t>
  </si>
  <si>
    <t>Peyton Owens</t>
  </si>
  <si>
    <t>Thursday, September 25, 2014</t>
  </si>
  <si>
    <t>$96,693</t>
  </si>
  <si>
    <t>E04242</t>
  </si>
  <si>
    <t>Alice Lopez</t>
  </si>
  <si>
    <t>Saturday, June 27, 2009</t>
  </si>
  <si>
    <t>$82,907</t>
  </si>
  <si>
    <t>E01371</t>
  </si>
  <si>
    <t>Dominic Le</t>
  </si>
  <si>
    <t>Saturday, October 04, 2014</t>
  </si>
  <si>
    <t>$257,194</t>
  </si>
  <si>
    <t>E03065</t>
  </si>
  <si>
    <t>Ezra Ortiz</t>
  </si>
  <si>
    <t>Saturday, January 21, 2012</t>
  </si>
  <si>
    <t>$94,658</t>
  </si>
  <si>
    <t>E01377</t>
  </si>
  <si>
    <t>Grayson Luu</t>
  </si>
  <si>
    <t>Saturday, April 30, 2011</t>
  </si>
  <si>
    <t>$89,419</t>
  </si>
  <si>
    <t>E03097</t>
  </si>
  <si>
    <t>Brooks Stewart</t>
  </si>
  <si>
    <t>Saturday, December 19, 2015</t>
  </si>
  <si>
    <t>$51,983</t>
  </si>
  <si>
    <t>E01668</t>
  </si>
  <si>
    <t>Naomi Xi</t>
  </si>
  <si>
    <t>Sunday, February 17, 2002</t>
  </si>
  <si>
    <t>$179,494</t>
  </si>
  <si>
    <t>E03354</t>
  </si>
  <si>
    <t>Silas Estrada</t>
  </si>
  <si>
    <t>Friday, June 24, 2016</t>
  </si>
  <si>
    <t>$68,426</t>
  </si>
  <si>
    <t>E02088</t>
  </si>
  <si>
    <t>Skylar Ayala</t>
  </si>
  <si>
    <t>Monday, February 06, 2017</t>
  </si>
  <si>
    <t>$144,986</t>
  </si>
  <si>
    <t>E03980</t>
  </si>
  <si>
    <t>Lydia Huynh</t>
  </si>
  <si>
    <t>Wednesday, August 16, 2000</t>
  </si>
  <si>
    <t>$60,113</t>
  </si>
  <si>
    <t>Hazel Cortez</t>
  </si>
  <si>
    <t>Sunday, April 18, 2021</t>
  </si>
  <si>
    <t>$50,548</t>
  </si>
  <si>
    <t>E00824</t>
  </si>
  <si>
    <t>Everleigh Adams</t>
  </si>
  <si>
    <t>Saturday, March 14, 2020</t>
  </si>
  <si>
    <t>$68,846</t>
  </si>
  <si>
    <t>Layla Salazar</t>
  </si>
  <si>
    <t>Wednesday, March 19, 2014</t>
  </si>
  <si>
    <t>$90,901</t>
  </si>
  <si>
    <t>E03113</t>
  </si>
  <si>
    <t>Willow Chen</t>
  </si>
  <si>
    <t>Monday, September 03, 2012</t>
  </si>
  <si>
    <t>$102,033</t>
  </si>
  <si>
    <t>E01488</t>
  </si>
  <si>
    <t>Penelope Griffin</t>
  </si>
  <si>
    <t>Saturday, January 23, 2021</t>
  </si>
  <si>
    <t>$151,783</t>
  </si>
  <si>
    <t>E01787</t>
  </si>
  <si>
    <t>Lillian Romero</t>
  </si>
  <si>
    <t>Friday, December 07, 2018</t>
  </si>
  <si>
    <t>$170,164</t>
  </si>
  <si>
    <t>E03550</t>
  </si>
  <si>
    <t>Stella Wu</t>
  </si>
  <si>
    <t>Thursday, February 20, 2014</t>
  </si>
  <si>
    <t>$155,905</t>
  </si>
  <si>
    <t>Parker Vang</t>
  </si>
  <si>
    <t>Saturday, December 17, 2016</t>
  </si>
  <si>
    <t>$50,733</t>
  </si>
  <si>
    <t>E04799</t>
  </si>
  <si>
    <t>Mila Roberts</t>
  </si>
  <si>
    <t>Thursday, January 26, 2017</t>
  </si>
  <si>
    <t>$88,663</t>
  </si>
  <si>
    <t>E03402</t>
  </si>
  <si>
    <t>Isaac Liu</t>
  </si>
  <si>
    <t>Tuesday, October 13, 1992</t>
  </si>
  <si>
    <t>$88,213</t>
  </si>
  <si>
    <t>E04128</t>
  </si>
  <si>
    <t>Jacob Doan</t>
  </si>
  <si>
    <t>Monday, August 02, 2021</t>
  </si>
  <si>
    <t>$67,130</t>
  </si>
  <si>
    <t>Raelynn Ma</t>
  </si>
  <si>
    <t>Thursday, October 08, 2015</t>
  </si>
  <si>
    <t>$94,876</t>
  </si>
  <si>
    <t>E03114</t>
  </si>
  <si>
    <t>Jameson Juarez</t>
  </si>
  <si>
    <t>Sunday, October 09, 1994</t>
  </si>
  <si>
    <t>$98,230</t>
  </si>
  <si>
    <t>E04004</t>
  </si>
  <si>
    <t>Everleigh Shah</t>
  </si>
  <si>
    <t>Friday, December 14, 2018</t>
  </si>
  <si>
    <t>$96,757</t>
  </si>
  <si>
    <t>E04472</t>
  </si>
  <si>
    <t>Alexander Foster</t>
  </si>
  <si>
    <t>Friday, July 03, 2020</t>
  </si>
  <si>
    <t>$51,513</t>
  </si>
  <si>
    <t>E00161</t>
  </si>
  <si>
    <t>Ryan Ha</t>
  </si>
  <si>
    <t>Saturday, January 27, 2007</t>
  </si>
  <si>
    <t>$234,311</t>
  </si>
  <si>
    <t>E04417</t>
  </si>
  <si>
    <t>Chloe Salazar</t>
  </si>
  <si>
    <t>Sunday, May 22, 2011</t>
  </si>
  <si>
    <t>$152,353</t>
  </si>
  <si>
    <t>E04536</t>
  </si>
  <si>
    <t>Layla Scott</t>
  </si>
  <si>
    <t>Friday, July 30, 2010</t>
  </si>
  <si>
    <t>$124,774</t>
  </si>
  <si>
    <t>Leah Khan</t>
  </si>
  <si>
    <t>Monday, September 13, 2010</t>
  </si>
  <si>
    <t>$157,070</t>
  </si>
  <si>
    <t>E02857</t>
  </si>
  <si>
    <t>Mason Jimenez</t>
  </si>
  <si>
    <t>Thursday, August 08, 2019</t>
  </si>
  <si>
    <t>$130,133</t>
  </si>
  <si>
    <t>Wednesday, May 18, 2022</t>
  </si>
  <si>
    <t>E03059</t>
  </si>
  <si>
    <t>Hailey Dang</t>
  </si>
  <si>
    <t>Saturday, September 21, 2019</t>
  </si>
  <si>
    <t>$108,780</t>
  </si>
  <si>
    <t>E02477</t>
  </si>
  <si>
    <t>Amelia Bui</t>
  </si>
  <si>
    <t>Wednesday, October 21, 2020</t>
  </si>
  <si>
    <t>$151,853</t>
  </si>
  <si>
    <t>E00022</t>
  </si>
  <si>
    <t>Elena Her</t>
  </si>
  <si>
    <t>Sunday, September 17, 2006</t>
  </si>
  <si>
    <t>$64,669</t>
  </si>
  <si>
    <t>E03370</t>
  </si>
  <si>
    <t>Ian Cortez</t>
  </si>
  <si>
    <t>$69,352</t>
  </si>
  <si>
    <t>E00555</t>
  </si>
  <si>
    <t>Christian Ali</t>
  </si>
  <si>
    <t>Wednesday, October 17, 2001</t>
  </si>
  <si>
    <t>$74,631</t>
  </si>
  <si>
    <t>E03160</t>
  </si>
  <si>
    <t>Carter Ortiz</t>
  </si>
  <si>
    <t>Sunday, April 29, 2012</t>
  </si>
  <si>
    <t>$96,441</t>
  </si>
  <si>
    <t>E03919</t>
  </si>
  <si>
    <t>Grayson Chan</t>
  </si>
  <si>
    <t>Thursday, October 20, 2011</t>
  </si>
  <si>
    <t>$114,250</t>
  </si>
  <si>
    <t>E01724</t>
  </si>
  <si>
    <t>Nolan Molina</t>
  </si>
  <si>
    <t>Sunday, December 27, 2020</t>
  </si>
  <si>
    <t>E04087</t>
  </si>
  <si>
    <t>Adam Kaur</t>
  </si>
  <si>
    <t>Saturday, January 29, 2000</t>
  </si>
  <si>
    <t>$109,059</t>
  </si>
  <si>
    <t>E02856</t>
  </si>
  <si>
    <t>Amelia Kaur</t>
  </si>
  <si>
    <t>Saturday, November 14, 2015</t>
  </si>
  <si>
    <t>$77,442</t>
  </si>
  <si>
    <t>E03805</t>
  </si>
  <si>
    <t>Autumn Gonzales</t>
  </si>
  <si>
    <t>Wednesday, June 06, 2012</t>
  </si>
  <si>
    <t>$72,126</t>
  </si>
  <si>
    <t>E00319</t>
  </si>
  <si>
    <t>Ezra Wilson</t>
  </si>
  <si>
    <t>Friday, October 18, 2013</t>
  </si>
  <si>
    <t>$70,334</t>
  </si>
  <si>
    <t>E01090</t>
  </si>
  <si>
    <t>Jacob Cheng</t>
  </si>
  <si>
    <t>Wednesday, December 23, 2009</t>
  </si>
  <si>
    <t>$78,006</t>
  </si>
  <si>
    <t>E04323</t>
  </si>
  <si>
    <t>Melody Valdez</t>
  </si>
  <si>
    <t>Monday, January 25, 2021</t>
  </si>
  <si>
    <t>$160,385</t>
  </si>
  <si>
    <t>Tuesday, May 18, 2021</t>
  </si>
  <si>
    <t>E02687</t>
  </si>
  <si>
    <t>Caroline Nelson</t>
  </si>
  <si>
    <t>Saturday, January 11, 2014</t>
  </si>
  <si>
    <t>$202,323</t>
  </si>
  <si>
    <t>E01407</t>
  </si>
  <si>
    <t>Ellie Guerrero</t>
  </si>
  <si>
    <t>Monday, July 13, 2020</t>
  </si>
  <si>
    <t>$141,555</t>
  </si>
  <si>
    <t>E02748</t>
  </si>
  <si>
    <t>Genesis Zhu</t>
  </si>
  <si>
    <t>Monday, July 20, 2020</t>
  </si>
  <si>
    <t>$184,960</t>
  </si>
  <si>
    <t>E01995</t>
  </si>
  <si>
    <t>Jonathan Ho</t>
  </si>
  <si>
    <t>Saturday, June 25, 2011</t>
  </si>
  <si>
    <t>$221,592</t>
  </si>
  <si>
    <t>E01714</t>
  </si>
  <si>
    <t>Savannah Park</t>
  </si>
  <si>
    <t>Wednesday, January 28, 2009</t>
  </si>
  <si>
    <t>$53,301</t>
  </si>
  <si>
    <t>E04491</t>
  </si>
  <si>
    <t>Nathan Chan</t>
  </si>
  <si>
    <t>Thursday, March 02, 2000</t>
  </si>
  <si>
    <t>$91,276</t>
  </si>
  <si>
    <t>E01076</t>
  </si>
  <si>
    <t>Sofia Vu</t>
  </si>
  <si>
    <t>Tuesday, September 05, 2017</t>
  </si>
  <si>
    <t>$140,042</t>
  </si>
  <si>
    <t>Ruby Choi</t>
  </si>
  <si>
    <t>Thursday, December 06, 2018</t>
  </si>
  <si>
    <t>$57,225</t>
  </si>
  <si>
    <t>E02843</t>
  </si>
  <si>
    <t>Lily Pena</t>
  </si>
  <si>
    <t>Wednesday, February 24, 2010</t>
  </si>
  <si>
    <t>$102,839</t>
  </si>
  <si>
    <t>E03758</t>
  </si>
  <si>
    <t>Liam Zhang</t>
  </si>
  <si>
    <t>Wednesday, September 15, 2021</t>
  </si>
  <si>
    <t>$199,783</t>
  </si>
  <si>
    <t>Sunday, April 10, 2022</t>
  </si>
  <si>
    <t>E02063</t>
  </si>
  <si>
    <t>Ian Gutierrez</t>
  </si>
  <si>
    <t>Friday, April 09, 2021</t>
  </si>
  <si>
    <t>$70,980</t>
  </si>
  <si>
    <t>E00638</t>
  </si>
  <si>
    <t>David Simmons</t>
  </si>
  <si>
    <t>Sunday, January 26, 1997</t>
  </si>
  <si>
    <t>$104,431</t>
  </si>
  <si>
    <t>E03571</t>
  </si>
  <si>
    <t>Lincoln Henderson</t>
  </si>
  <si>
    <t>Sunday, June 27, 2021</t>
  </si>
  <si>
    <t>$48,510</t>
  </si>
  <si>
    <t>E01820</t>
  </si>
  <si>
    <t>Nathan Miller</t>
  </si>
  <si>
    <t>Tuesday, May 28, 2019</t>
  </si>
  <si>
    <t>$70,110</t>
  </si>
  <si>
    <t>Thursday, January 07, 2021</t>
  </si>
  <si>
    <t>E01712</t>
  </si>
  <si>
    <t>James Singh</t>
  </si>
  <si>
    <t>Wednesday, March 12, 2008</t>
  </si>
  <si>
    <t>$186,138</t>
  </si>
  <si>
    <t>E00184</t>
  </si>
  <si>
    <t>Kayden Ortega</t>
  </si>
  <si>
    <t>Monday, April 19, 2010</t>
  </si>
  <si>
    <t>$56,350</t>
  </si>
  <si>
    <t>Lucy Figueroa</t>
  </si>
  <si>
    <t>Sunday, January 10, 2016</t>
  </si>
  <si>
    <t>$149,761</t>
  </si>
  <si>
    <t>E02899</t>
  </si>
  <si>
    <t>Joshua Cortez</t>
  </si>
  <si>
    <t>Saturday, August 11, 2007</t>
  </si>
  <si>
    <t>$126,277</t>
  </si>
  <si>
    <t>E02478</t>
  </si>
  <si>
    <t>Alexander Morris</t>
  </si>
  <si>
    <t>Friday, June 21, 2013</t>
  </si>
  <si>
    <t>$119,631</t>
  </si>
  <si>
    <t>E04170</t>
  </si>
  <si>
    <t>Grayson Chin</t>
  </si>
  <si>
    <t>Saturday, May 09, 2020</t>
  </si>
  <si>
    <t>$256,561</t>
  </si>
  <si>
    <t>E00929</t>
  </si>
  <si>
    <t>Allison Espinoza</t>
  </si>
  <si>
    <t>$66,958</t>
  </si>
  <si>
    <t>Naomi Chu</t>
  </si>
  <si>
    <t>Sunday, February 29, 2004</t>
  </si>
  <si>
    <t>$158,897</t>
  </si>
  <si>
    <t>Jameson Martin</t>
  </si>
  <si>
    <t>Friday, February 15, 2008</t>
  </si>
  <si>
    <t>$71,695</t>
  </si>
  <si>
    <t>E02492</t>
  </si>
  <si>
    <t>Sebastian Gupta</t>
  </si>
  <si>
    <t>Monday, September 22, 2014</t>
  </si>
  <si>
    <t>$73,779</t>
  </si>
  <si>
    <t>E01733</t>
  </si>
  <si>
    <t>Eloise Pham</t>
  </si>
  <si>
    <t>$123,640</t>
  </si>
  <si>
    <t>Valentina Davis</t>
  </si>
  <si>
    <t>Sunday, April 13, 2014</t>
  </si>
  <si>
    <t>$46,878</t>
  </si>
  <si>
    <t>E04938</t>
  </si>
  <si>
    <t>Brooklyn Daniels</t>
  </si>
  <si>
    <t>Monday, February 10, 2003</t>
  </si>
  <si>
    <t>$57,032</t>
  </si>
  <si>
    <t>E04952</t>
  </si>
  <si>
    <t>Paisley Gomez</t>
  </si>
  <si>
    <t>Tuesday, October 02, 2007</t>
  </si>
  <si>
    <t>$98,150</t>
  </si>
  <si>
    <t>E02420</t>
  </si>
  <si>
    <t>Madison Li</t>
  </si>
  <si>
    <t>Monday, March 06, 2017</t>
  </si>
  <si>
    <t>$171,426</t>
  </si>
  <si>
    <t>Friday, September 22, 2017</t>
  </si>
  <si>
    <t>Everleigh Simmons</t>
  </si>
  <si>
    <t>Friday, April 16, 2021</t>
  </si>
  <si>
    <t>$48,266</t>
  </si>
  <si>
    <t>E03947</t>
  </si>
  <si>
    <t>Logan Soto</t>
  </si>
  <si>
    <t>Saturday, August 18, 2018</t>
  </si>
  <si>
    <t>$223,404</t>
  </si>
  <si>
    <t>E04535</t>
  </si>
  <si>
    <t>Charlotte Vo</t>
  </si>
  <si>
    <t>Friday, January 10, 2014</t>
  </si>
  <si>
    <t>$74,854</t>
  </si>
  <si>
    <t>E00380</t>
  </si>
  <si>
    <t>Alice Thompson</t>
  </si>
  <si>
    <t>$217,783</t>
  </si>
  <si>
    <t>E01432</t>
  </si>
  <si>
    <t>Peyton Garza</t>
  </si>
  <si>
    <t>Sunday, August 15, 2004</t>
  </si>
  <si>
    <t>$44,735</t>
  </si>
  <si>
    <t>E02628</t>
  </si>
  <si>
    <t>Nora Nelson</t>
  </si>
  <si>
    <t>$50,685</t>
  </si>
  <si>
    <t>E03578</t>
  </si>
  <si>
    <t>Maverick Li</t>
  </si>
  <si>
    <t>$58,993</t>
  </si>
  <si>
    <t>E03563</t>
  </si>
  <si>
    <t>Ian Barnes</t>
  </si>
  <si>
    <t>Monday, June 08, 2020</t>
  </si>
  <si>
    <t>$115,765</t>
  </si>
  <si>
    <t>Tuesday, February 02, 2021</t>
  </si>
  <si>
    <t>E02781</t>
  </si>
  <si>
    <t>Athena Vu</t>
  </si>
  <si>
    <t>Tuesday, March 06, 2007</t>
  </si>
  <si>
    <t>$193,044</t>
  </si>
  <si>
    <t>E04739</t>
  </si>
  <si>
    <t>Ruby Washington</t>
  </si>
  <si>
    <t>Friday, June 17, 2011</t>
  </si>
  <si>
    <t>$56,686</t>
  </si>
  <si>
    <t>E02665</t>
  </si>
  <si>
    <t>Bella Butler</t>
  </si>
  <si>
    <t>$131,652</t>
  </si>
  <si>
    <t>E04132</t>
  </si>
  <si>
    <t>Kinsley Henry</t>
  </si>
  <si>
    <t>Friday, February 29, 2008</t>
  </si>
  <si>
    <t>$150,577</t>
  </si>
  <si>
    <t>Kennedy Romero</t>
  </si>
  <si>
    <t>Thursday, December 27, 2018</t>
  </si>
  <si>
    <t>$87,359</t>
  </si>
  <si>
    <t>E04277</t>
  </si>
  <si>
    <t>Zoe Do</t>
  </si>
  <si>
    <t>Wednesday, January 08, 2014</t>
  </si>
  <si>
    <t>$51,877</t>
  </si>
  <si>
    <t>Everett Khan</t>
  </si>
  <si>
    <t>$86,417</t>
  </si>
  <si>
    <t>E02012</t>
  </si>
  <si>
    <t>Anna Han</t>
  </si>
  <si>
    <t>Thursday, May 08, 2003</t>
  </si>
  <si>
    <t>$96,548</t>
  </si>
  <si>
    <t>E02881</t>
  </si>
  <si>
    <t>Leilani Sharma</t>
  </si>
  <si>
    <t>Thursday, January 23, 2014</t>
  </si>
  <si>
    <t>$92,940</t>
  </si>
  <si>
    <t>Jordan Cho</t>
  </si>
  <si>
    <t>Friday, August 24, 2018</t>
  </si>
  <si>
    <t>$61,410</t>
  </si>
  <si>
    <t>E00605</t>
  </si>
  <si>
    <t>Nova Williams</t>
  </si>
  <si>
    <t>Sunday, April 25, 2010</t>
  </si>
  <si>
    <t>$110,302</t>
  </si>
  <si>
    <t>E04641</t>
  </si>
  <si>
    <t>Scarlett Hill</t>
  </si>
  <si>
    <t>Sunday, April 22, 2018</t>
  </si>
  <si>
    <t>$187,205</t>
  </si>
  <si>
    <t>Monday, June 20, 2022</t>
  </si>
  <si>
    <t>E01019</t>
  </si>
  <si>
    <t>Dominic Scott</t>
  </si>
  <si>
    <t>Wednesday, March 16, 2011</t>
  </si>
  <si>
    <t>$81,687</t>
  </si>
  <si>
    <t>E01519</t>
  </si>
  <si>
    <t>Anthony Marquez</t>
  </si>
  <si>
    <t>Saturday, August 15, 2009</t>
  </si>
  <si>
    <t>$241,083</t>
  </si>
  <si>
    <t>E03694</t>
  </si>
  <si>
    <t>Elena Patterson</t>
  </si>
  <si>
    <t>Friday, November 09, 2018</t>
  </si>
  <si>
    <t>$223,805</t>
  </si>
  <si>
    <t>E01123</t>
  </si>
  <si>
    <t>Madison Nelson</t>
  </si>
  <si>
    <t>Friday, July 16, 2021</t>
  </si>
  <si>
    <t>$161,759</t>
  </si>
  <si>
    <t>E01366</t>
  </si>
  <si>
    <t>William Walker</t>
  </si>
  <si>
    <t>Sunday, February 24, 2019</t>
  </si>
  <si>
    <t>$95,899</t>
  </si>
  <si>
    <t>Monday, March 08, 2021</t>
  </si>
  <si>
    <t>E04005</t>
  </si>
  <si>
    <t>Lincoln Wong</t>
  </si>
  <si>
    <t>Friday, June 07, 2019</t>
  </si>
  <si>
    <t>$80,700</t>
  </si>
  <si>
    <t>James Huang</t>
  </si>
  <si>
    <t>Tuesday, March 11, 1997</t>
  </si>
  <si>
    <t>$128,136</t>
  </si>
  <si>
    <t>E04018</t>
  </si>
  <si>
    <t>Emery Ford</t>
  </si>
  <si>
    <t>Tuesday, April 18, 2017</t>
  </si>
  <si>
    <t>$58,745</t>
  </si>
  <si>
    <t>E01591</t>
  </si>
  <si>
    <t>Paisley Trinh</t>
  </si>
  <si>
    <t>Monday, May 04, 1992</t>
  </si>
  <si>
    <t>$76,202</t>
  </si>
  <si>
    <t>Sunday, December 18, 1994</t>
  </si>
  <si>
    <t>E04940</t>
  </si>
  <si>
    <t>Hudson Williams</t>
  </si>
  <si>
    <t>Monday, March 19, 2018</t>
  </si>
  <si>
    <t>$195,200</t>
  </si>
  <si>
    <t>E03465</t>
  </si>
  <si>
    <t>Harper Phan</t>
  </si>
  <si>
    <t>Wednesday, December 07, 2016</t>
  </si>
  <si>
    <t>$71,454</t>
  </si>
  <si>
    <t>E03870</t>
  </si>
  <si>
    <t>Madeline Allen</t>
  </si>
  <si>
    <t>Monday, February 03, 2020</t>
  </si>
  <si>
    <t>$94,652</t>
  </si>
  <si>
    <t>E01927</t>
  </si>
  <si>
    <t>Charles Moore</t>
  </si>
  <si>
    <t>Tuesday, February 16, 2016</t>
  </si>
  <si>
    <t>$63,411</t>
  </si>
  <si>
    <t>E03064</t>
  </si>
  <si>
    <t>Lincoln Fong</t>
  </si>
  <si>
    <t>Monday, February 17, 2020</t>
  </si>
  <si>
    <t>$67,171</t>
  </si>
  <si>
    <t>E01883</t>
  </si>
  <si>
    <t>Isla Guzman</t>
  </si>
  <si>
    <t>Saturday, July 06, 2019</t>
  </si>
  <si>
    <t>$152,036</t>
  </si>
  <si>
    <t>E03984</t>
  </si>
  <si>
    <t>Hailey Foster</t>
  </si>
  <si>
    <t>Sunday, March 21, 2021</t>
  </si>
  <si>
    <t>$95,562</t>
  </si>
  <si>
    <t>E00446</t>
  </si>
  <si>
    <t>Hudson Hill</t>
  </si>
  <si>
    <t>Monday, November 04, 2019</t>
  </si>
  <si>
    <t>$96,092</t>
  </si>
  <si>
    <t>E02825</t>
  </si>
  <si>
    <t>Wyatt Li</t>
  </si>
  <si>
    <t>Monday, June 03, 2013</t>
  </si>
  <si>
    <t>$254,289</t>
  </si>
  <si>
    <t>E04174</t>
  </si>
  <si>
    <t>Maverick Henry</t>
  </si>
  <si>
    <t>Wednesday, July 10, 2019</t>
  </si>
  <si>
    <t>$69,110</t>
  </si>
  <si>
    <t>E01899</t>
  </si>
  <si>
    <t>Xavier Jackson</t>
  </si>
  <si>
    <t>Tuesday, June 11, 2002</t>
  </si>
  <si>
    <t>$236,314</t>
  </si>
  <si>
    <t>E02562</t>
  </si>
  <si>
    <t>Christian Medina</t>
  </si>
  <si>
    <t>Tuesday, June 19, 2007</t>
  </si>
  <si>
    <t>$45,206</t>
  </si>
  <si>
    <t>E01006</t>
  </si>
  <si>
    <t>Autumn Leung</t>
  </si>
  <si>
    <t>$210,708</t>
  </si>
  <si>
    <t>E02903</t>
  </si>
  <si>
    <t>Robert Vazquez</t>
  </si>
  <si>
    <t>$87,770</t>
  </si>
  <si>
    <t>E03642</t>
  </si>
  <si>
    <t>Aria Roberts</t>
  </si>
  <si>
    <t>Wednesday, August 12, 2015</t>
  </si>
  <si>
    <t>$106,858</t>
  </si>
  <si>
    <t>E02884</t>
  </si>
  <si>
    <t>Axel Johnson</t>
  </si>
  <si>
    <t>Tuesday, April 14, 2015</t>
  </si>
  <si>
    <t>$155,788</t>
  </si>
  <si>
    <t>E00701</t>
  </si>
  <si>
    <t>Madeline Garcia</t>
  </si>
  <si>
    <t>Friday, April 26, 2019</t>
  </si>
  <si>
    <t>$74,891</t>
  </si>
  <si>
    <t>E04720</t>
  </si>
  <si>
    <t>Christopher Chung</t>
  </si>
  <si>
    <t>Saturday, December 18, 2021</t>
  </si>
  <si>
    <t>$95,670</t>
  </si>
  <si>
    <t>E01985</t>
  </si>
  <si>
    <t>Eliana Turner</t>
  </si>
  <si>
    <t>Friday, September 29, 2000</t>
  </si>
  <si>
    <t>$67,837</t>
  </si>
  <si>
    <t>E03273</t>
  </si>
  <si>
    <t>Daniel Shah</t>
  </si>
  <si>
    <t>Friday, June 04, 2010</t>
  </si>
  <si>
    <t>$72,425</t>
  </si>
  <si>
    <t>E02415</t>
  </si>
  <si>
    <t>Penelope Gonzalez</t>
  </si>
  <si>
    <t>Sunday, October 16, 1994</t>
  </si>
  <si>
    <t>$93,103</t>
  </si>
  <si>
    <t>E02877</t>
  </si>
  <si>
    <t>Mila Allen</t>
  </si>
  <si>
    <t>Wednesday, October 14, 2015</t>
  </si>
  <si>
    <t>$76,272</t>
  </si>
  <si>
    <t>Friday, October 22, 2021</t>
  </si>
  <si>
    <t>E00091</t>
  </si>
  <si>
    <t>Emilia Chu</t>
  </si>
  <si>
    <t>Tuesday, June 24, 2003</t>
  </si>
  <si>
    <t>$55,760</t>
  </si>
  <si>
    <t>E02563</t>
  </si>
  <si>
    <t>Emily Clark</t>
  </si>
  <si>
    <t>Monday, January 13, 2020</t>
  </si>
  <si>
    <t>$253,294</t>
  </si>
  <si>
    <t>E04221</t>
  </si>
  <si>
    <t>Roman King</t>
  </si>
  <si>
    <t>$58,671</t>
  </si>
  <si>
    <t>E04887</t>
  </si>
  <si>
    <t>Emery Do</t>
  </si>
  <si>
    <t>Friday, March 16, 2018</t>
  </si>
  <si>
    <t>$55,457</t>
  </si>
  <si>
    <t>E03170</t>
  </si>
  <si>
    <t>Autumn Thao</t>
  </si>
  <si>
    <t>Tuesday, September 26, 2017</t>
  </si>
  <si>
    <t>$72,340</t>
  </si>
  <si>
    <t>Wednesday, April 03, 2019</t>
  </si>
  <si>
    <t>E01636</t>
  </si>
  <si>
    <t>Naomi Coleman</t>
  </si>
  <si>
    <t>Wednesday, November 02, 2016</t>
  </si>
  <si>
    <t>$122,054</t>
  </si>
  <si>
    <t>E01387</t>
  </si>
  <si>
    <t>Cora Zheng</t>
  </si>
  <si>
    <t>Wednesday, January 03, 2018</t>
  </si>
  <si>
    <t>$167,100</t>
  </si>
  <si>
    <t>E01363</t>
  </si>
  <si>
    <t>Ayla Daniels</t>
  </si>
  <si>
    <t>Wednesday, April 23, 1997</t>
  </si>
  <si>
    <t>$78,153</t>
  </si>
  <si>
    <t>E02249</t>
  </si>
  <si>
    <t>Allison Daniels</t>
  </si>
  <si>
    <t>Tuesday, April 14, 2020</t>
  </si>
  <si>
    <t>$103,524</t>
  </si>
  <si>
    <t>E02987</t>
  </si>
  <si>
    <t>Mateo Harris</t>
  </si>
  <si>
    <t>Saturday, August 05, 2017</t>
  </si>
  <si>
    <t>$119,906</t>
  </si>
  <si>
    <t>E03655</t>
  </si>
  <si>
    <t>Samantha Rogers</t>
  </si>
  <si>
    <t>Friday, January 17, 2020</t>
  </si>
  <si>
    <t>$45,061</t>
  </si>
  <si>
    <t>E04048</t>
  </si>
  <si>
    <t>Julian Lee</t>
  </si>
  <si>
    <t>Friday, January 17, 2003</t>
  </si>
  <si>
    <t>$91,399</t>
  </si>
  <si>
    <t>E03626</t>
  </si>
  <si>
    <t>Nicholas Avila</t>
  </si>
  <si>
    <t>Thursday, September 28, 2017</t>
  </si>
  <si>
    <t>$97,336</t>
  </si>
  <si>
    <t>Hailey Watson</t>
  </si>
  <si>
    <t>Friday, January 20, 2017</t>
  </si>
  <si>
    <t>$124,629</t>
  </si>
  <si>
    <t>E02920</t>
  </si>
  <si>
    <t>Willow Woods</t>
  </si>
  <si>
    <t>Sunday, July 25, 2021</t>
  </si>
  <si>
    <t>$231,850</t>
  </si>
  <si>
    <t>E03220</t>
  </si>
  <si>
    <t>Alexander Gonzales</t>
  </si>
  <si>
    <t>Monday, June 04, 2018</t>
  </si>
  <si>
    <t>$128,329</t>
  </si>
  <si>
    <t>E01347</t>
  </si>
  <si>
    <t>Aiden Gonzales</t>
  </si>
  <si>
    <t>$186,033</t>
  </si>
  <si>
    <t>E03968</t>
  </si>
  <si>
    <t>Joshua Chin</t>
  </si>
  <si>
    <t>$121,480</t>
  </si>
  <si>
    <t>E04299</t>
  </si>
  <si>
    <t>Paisley Hall</t>
  </si>
  <si>
    <t>Friday, May 21, 2010</t>
  </si>
  <si>
    <t>$153,275</t>
  </si>
  <si>
    <t>E01150</t>
  </si>
  <si>
    <t>Allison Leung</t>
  </si>
  <si>
    <t>Monday, May 18, 2020</t>
  </si>
  <si>
    <t>$97,830</t>
  </si>
  <si>
    <t>E03774</t>
  </si>
  <si>
    <t>Hannah Mejia</t>
  </si>
  <si>
    <t>Saturday, March 13, 1999</t>
  </si>
  <si>
    <t>$239,394</t>
  </si>
  <si>
    <t>Elizabeth Huang</t>
  </si>
  <si>
    <t>Friday, September 20, 2002</t>
  </si>
  <si>
    <t>$49,738</t>
  </si>
  <si>
    <t>E01877</t>
  </si>
  <si>
    <t>Abigail Garza</t>
  </si>
  <si>
    <t>Sunday, May 27, 2018</t>
  </si>
  <si>
    <t>$45,049</t>
  </si>
  <si>
    <t>E01193</t>
  </si>
  <si>
    <t>Raelynn Lu</t>
  </si>
  <si>
    <t>$153,628</t>
  </si>
  <si>
    <t>Saturday, December 12, 2020</t>
  </si>
  <si>
    <t>E01789</t>
  </si>
  <si>
    <t>Charles Luu</t>
  </si>
  <si>
    <t>Tuesday, June 15, 2021</t>
  </si>
  <si>
    <t>$142,731</t>
  </si>
  <si>
    <t>Friday, June 03, 2022</t>
  </si>
  <si>
    <t>E01422</t>
  </si>
  <si>
    <t>Lydia Espinoza</t>
  </si>
  <si>
    <t>Friday, May 15, 2020</t>
  </si>
  <si>
    <t>$137,106</t>
  </si>
  <si>
    <t>Adeline Thao</t>
  </si>
  <si>
    <t>Wednesday, September 05, 2007</t>
  </si>
  <si>
    <t>$183,239</t>
  </si>
  <si>
    <t>Kinsley Dixon</t>
  </si>
  <si>
    <t>Saturday, May 25, 2019</t>
  </si>
  <si>
    <t>$45,819</t>
  </si>
  <si>
    <t>E04150</t>
  </si>
  <si>
    <t>Natalia Vu</t>
  </si>
  <si>
    <t>Friday, December 29, 2006</t>
  </si>
  <si>
    <t>$55,518</t>
  </si>
  <si>
    <t>E02846</t>
  </si>
  <si>
    <t>Julia Mai</t>
  </si>
  <si>
    <t>Sunday, March 11, 2012</t>
  </si>
  <si>
    <t>$108,134</t>
  </si>
  <si>
    <t>E04247</t>
  </si>
  <si>
    <t>Camila Evans</t>
  </si>
  <si>
    <t>Sunday, December 20, 1992</t>
  </si>
  <si>
    <t>$113,950</t>
  </si>
  <si>
    <t>Everly Lai</t>
  </si>
  <si>
    <t>Wednesday, April 01, 1998</t>
  </si>
  <si>
    <t>$182,035</t>
  </si>
  <si>
    <t>Adam He</t>
  </si>
  <si>
    <t>Wednesday, August 16, 2017</t>
  </si>
  <si>
    <t>$181,356</t>
  </si>
  <si>
    <t>E03648</t>
  </si>
  <si>
    <t>Vivian Hunter</t>
  </si>
  <si>
    <t>Wednesday, August 21, 2019</t>
  </si>
  <si>
    <t>$66,084</t>
  </si>
  <si>
    <t>E02192</t>
  </si>
  <si>
    <t>Lucy Avila</t>
  </si>
  <si>
    <t>Thursday, April 22, 2010</t>
  </si>
  <si>
    <t>$76,912</t>
  </si>
  <si>
    <t>E03981</t>
  </si>
  <si>
    <t>Eliana Li</t>
  </si>
  <si>
    <t>Monday, May 07, 2018</t>
  </si>
  <si>
    <t>$67,987</t>
  </si>
  <si>
    <t>E03262</t>
  </si>
  <si>
    <t>Logan Mitchell</t>
  </si>
  <si>
    <t>Saturday, August 20, 2005</t>
  </si>
  <si>
    <t>$59,833</t>
  </si>
  <si>
    <t>E02716</t>
  </si>
  <si>
    <t>Dominic Dinh</t>
  </si>
  <si>
    <t>Monday, April 11, 2005</t>
  </si>
  <si>
    <t>$128,468</t>
  </si>
  <si>
    <t>Lucas Daniels</t>
  </si>
  <si>
    <t>Sunday, May 29, 2011</t>
  </si>
  <si>
    <t>$102,440</t>
  </si>
  <si>
    <t>E04123</t>
  </si>
  <si>
    <t>Andrew Holmes</t>
  </si>
  <si>
    <t>Thursday, December 30, 2010</t>
  </si>
  <si>
    <t>$246,619</t>
  </si>
  <si>
    <t>E03471</t>
  </si>
  <si>
    <t>Julia Sandoval</t>
  </si>
  <si>
    <t>Sunday, November 19, 2017</t>
  </si>
  <si>
    <t>$101,143</t>
  </si>
  <si>
    <t>E00717</t>
  </si>
  <si>
    <t>Kennedy Vargas</t>
  </si>
  <si>
    <t>Friday, October 14, 2005</t>
  </si>
  <si>
    <t>$51,404</t>
  </si>
  <si>
    <t>Sunday, December 06, 2009</t>
  </si>
  <si>
    <t>E01966</t>
  </si>
  <si>
    <t>Thomas Williams</t>
  </si>
  <si>
    <t>Saturday, November 21, 2015</t>
  </si>
  <si>
    <t>$87,292</t>
  </si>
  <si>
    <t>E03683</t>
  </si>
  <si>
    <t>Raelynn Hong</t>
  </si>
  <si>
    <t>$182,321</t>
  </si>
  <si>
    <t>Eli Reed</t>
  </si>
  <si>
    <t>Thursday, February 27, 2014</t>
  </si>
  <si>
    <t>$53,929</t>
  </si>
  <si>
    <t>Friday, December 22, 2017</t>
  </si>
  <si>
    <t>E04766</t>
  </si>
  <si>
    <t>Lyla Yoon</t>
  </si>
  <si>
    <t>Thursday, December 13, 2012</t>
  </si>
  <si>
    <t>$191,571</t>
  </si>
  <si>
    <t>E01465</t>
  </si>
  <si>
    <t>Hannah White</t>
  </si>
  <si>
    <t>Friday, January 30, 2009</t>
  </si>
  <si>
    <t>$150,555</t>
  </si>
  <si>
    <t>E00206</t>
  </si>
  <si>
    <t>Theodore Xi</t>
  </si>
  <si>
    <t>Monday, October 05, 2009</t>
  </si>
  <si>
    <t>$122,890</t>
  </si>
  <si>
    <t>E04088</t>
  </si>
  <si>
    <t>Ezra Liang</t>
  </si>
  <si>
    <t>Monday, May 26, 1997</t>
  </si>
  <si>
    <t>$216,999</t>
  </si>
  <si>
    <t>E02066</t>
  </si>
  <si>
    <t>Grayson Yee</t>
  </si>
  <si>
    <t>Thursday, July 16, 2015</t>
  </si>
  <si>
    <t>$110,565</t>
  </si>
  <si>
    <t>E03227</t>
  </si>
  <si>
    <t>Eli Richardson</t>
  </si>
  <si>
    <t>Sunday, April 19, 2015</t>
  </si>
  <si>
    <t>$48,762</t>
  </si>
  <si>
    <t>E03364</t>
  </si>
  <si>
    <t>Audrey Lee</t>
  </si>
  <si>
    <t>Saturday, February 11, 2017</t>
  </si>
  <si>
    <t>$87,036</t>
  </si>
  <si>
    <t>E00607</t>
  </si>
  <si>
    <t>Jameson Allen</t>
  </si>
  <si>
    <t>Monday, November 28, 2016</t>
  </si>
  <si>
    <t>$177,443</t>
  </si>
  <si>
    <t>E02258</t>
  </si>
  <si>
    <t>Eliza Chen</t>
  </si>
  <si>
    <t>Friday, April 29, 2016</t>
  </si>
  <si>
    <t>$75,862</t>
  </si>
  <si>
    <t>E03681</t>
  </si>
  <si>
    <t>Lyla Chen</t>
  </si>
  <si>
    <t>$90,870</t>
  </si>
  <si>
    <t>E02298</t>
  </si>
  <si>
    <t>Emily Doan</t>
  </si>
  <si>
    <t>Thursday, December 04, 2014</t>
  </si>
  <si>
    <t>$99,202</t>
  </si>
  <si>
    <t>E02984</t>
  </si>
  <si>
    <t>Jack Mai</t>
  </si>
  <si>
    <t>Saturday, September 22, 2007</t>
  </si>
  <si>
    <t>$92,293</t>
  </si>
  <si>
    <t>E02440</t>
  </si>
  <si>
    <t>Grayson Turner</t>
  </si>
  <si>
    <t>Tuesday, June 30, 1992</t>
  </si>
  <si>
    <t>$63,196</t>
  </si>
  <si>
    <t>Sunday, October 26, 2014</t>
  </si>
  <si>
    <t>E04699</t>
  </si>
  <si>
    <t>Ivy Tang</t>
  </si>
  <si>
    <t>Thursday, May 03, 2012</t>
  </si>
  <si>
    <t>$65,340</t>
  </si>
  <si>
    <t>E03579</t>
  </si>
  <si>
    <t>Robert Zhang</t>
  </si>
  <si>
    <t>Thursday, September 24, 2015</t>
  </si>
  <si>
    <t>$202,680</t>
  </si>
  <si>
    <t>Wednesday, August 17, 2022</t>
  </si>
  <si>
    <t>E01649</t>
  </si>
  <si>
    <t>Eva Alvarado</t>
  </si>
  <si>
    <t>Monday, April 24, 2017</t>
  </si>
  <si>
    <t>$77,461</t>
  </si>
  <si>
    <t>E04969</t>
  </si>
  <si>
    <t>Abigail Vang</t>
  </si>
  <si>
    <t>Friday, September 09, 2016</t>
  </si>
  <si>
    <t>$109,680</t>
  </si>
  <si>
    <t>Claire Adams</t>
  </si>
  <si>
    <t>Tuesday, August 19, 1997</t>
  </si>
  <si>
    <t>$159,567</t>
  </si>
  <si>
    <t>E00955</t>
  </si>
  <si>
    <t>Theodore Marquez</t>
  </si>
  <si>
    <t>Saturday, November 24, 2012</t>
  </si>
  <si>
    <t>$94,407</t>
  </si>
  <si>
    <t>E00810</t>
  </si>
  <si>
    <t>Hunter Nunez</t>
  </si>
  <si>
    <t>Friday, August 16, 2002</t>
  </si>
  <si>
    <t>$234,594</t>
  </si>
  <si>
    <t>E02798</t>
  </si>
  <si>
    <t>Charles Henderson</t>
  </si>
  <si>
    <t>Monday, February 11, 2002</t>
  </si>
  <si>
    <t>$43,080</t>
  </si>
  <si>
    <t>E04542</t>
  </si>
  <si>
    <t>Camila Cortez</t>
  </si>
  <si>
    <t>Sunday, May 09, 2021</t>
  </si>
  <si>
    <t>$129,541</t>
  </si>
  <si>
    <t>Monday, May 24, 2021</t>
  </si>
  <si>
    <t>E02818</t>
  </si>
  <si>
    <t>Aaron Garza</t>
  </si>
  <si>
    <t>Friday, December 27, 2013</t>
  </si>
  <si>
    <t>$165,756</t>
  </si>
  <si>
    <t>Tuesday, June 09, 2020</t>
  </si>
  <si>
    <t>E02907</t>
  </si>
  <si>
    <t>Jose Singh</t>
  </si>
  <si>
    <t>Tuesday, April 06, 2010</t>
  </si>
  <si>
    <t>$142,878</t>
  </si>
  <si>
    <t>E00023</t>
  </si>
  <si>
    <t>Gabriel Joseph</t>
  </si>
  <si>
    <t>Saturday, October 28, 2006</t>
  </si>
  <si>
    <t>$187,992</t>
  </si>
  <si>
    <t>E02391</t>
  </si>
  <si>
    <t>Natalia Santos</t>
  </si>
  <si>
    <t>Monday, February 25, 2019</t>
  </si>
  <si>
    <t>$249,801</t>
  </si>
  <si>
    <t>E01429</t>
  </si>
  <si>
    <t>Dylan Wilson</t>
  </si>
  <si>
    <t>Wednesday, September 27, 2006</t>
  </si>
  <si>
    <t>$76,505</t>
  </si>
  <si>
    <t>Sunday, April 08, 2007</t>
  </si>
  <si>
    <t>E00494</t>
  </si>
  <si>
    <t>Robert Alvarez</t>
  </si>
  <si>
    <t>$84,297</t>
  </si>
  <si>
    <t>E00634</t>
  </si>
  <si>
    <t>Samantha Chavez</t>
  </si>
  <si>
    <t>Monday, January 09, 2017</t>
  </si>
  <si>
    <t>$75,769</t>
  </si>
  <si>
    <t>Samuel Bailey</t>
  </si>
  <si>
    <t>Saturday, August 17, 2013</t>
  </si>
  <si>
    <t>$235,619</t>
  </si>
  <si>
    <t>E04683</t>
  </si>
  <si>
    <t>Ezekiel Delgado</t>
  </si>
  <si>
    <t>Friday, February 07, 2020</t>
  </si>
  <si>
    <t>$187,187</t>
  </si>
  <si>
    <t>Benjamin Ramirez</t>
  </si>
  <si>
    <t>Wednesday, July 27, 2005</t>
  </si>
  <si>
    <t>$68,987</t>
  </si>
  <si>
    <t>Saturday, April 22, 2006</t>
  </si>
  <si>
    <t>E03834</t>
  </si>
  <si>
    <t>Anthony Carter</t>
  </si>
  <si>
    <t>Thursday, March 15, 2007</t>
  </si>
  <si>
    <t>$155,926</t>
  </si>
  <si>
    <t>Friday, May 30, 2008</t>
  </si>
  <si>
    <t>E02923</t>
  </si>
  <si>
    <t>Ethan Tang</t>
  </si>
  <si>
    <t>Wednesday, May 04, 2016</t>
  </si>
  <si>
    <t>$93,668</t>
  </si>
  <si>
    <t>E02642</t>
  </si>
  <si>
    <t>Sebastian Rogers</t>
  </si>
  <si>
    <t>Friday, November 29, 2019</t>
  </si>
  <si>
    <t>$69,647</t>
  </si>
  <si>
    <t>Wednesday, April 20, 2022</t>
  </si>
  <si>
    <t>E00981</t>
  </si>
  <si>
    <t>Miles Thao</t>
  </si>
  <si>
    <t>Thursday, June 26, 2003</t>
  </si>
  <si>
    <t>$63,318</t>
  </si>
  <si>
    <t>E04157</t>
  </si>
  <si>
    <t>William Cao</t>
  </si>
  <si>
    <t>Sunday, February 12, 2017</t>
  </si>
  <si>
    <t>$77,629</t>
  </si>
  <si>
    <t>E03528</t>
  </si>
  <si>
    <t>Leo Hsu</t>
  </si>
  <si>
    <t>Wednesday, November 22, 2017</t>
  </si>
  <si>
    <t>$138,808</t>
  </si>
  <si>
    <t>E04547</t>
  </si>
  <si>
    <t>Avery Grant</t>
  </si>
  <si>
    <t>Wednesday, March 05, 2014</t>
  </si>
  <si>
    <t>$88,777</t>
  </si>
  <si>
    <t>E04415</t>
  </si>
  <si>
    <t>Penelope Fong</t>
  </si>
  <si>
    <t>Friday, May 14, 2004</t>
  </si>
  <si>
    <t>$186,378</t>
  </si>
  <si>
    <t>E04484</t>
  </si>
  <si>
    <t>Vivian Thao</t>
  </si>
  <si>
    <t>Thursday, April 23, 2015</t>
  </si>
  <si>
    <t>$60,017</t>
  </si>
  <si>
    <t>E02800</t>
  </si>
  <si>
    <t>Eva Estrada</t>
  </si>
  <si>
    <t>Tuesday, July 24, 2018</t>
  </si>
  <si>
    <t>$148,991</t>
  </si>
  <si>
    <t>E04926</t>
  </si>
  <si>
    <t>Emma Luna</t>
  </si>
  <si>
    <t>Tuesday, March 25, 2008</t>
  </si>
  <si>
    <t>$97,398</t>
  </si>
  <si>
    <t>E01268</t>
  </si>
  <si>
    <t>Charlotte Wu</t>
  </si>
  <si>
    <t>Wednesday, May 02, 2007</t>
  </si>
  <si>
    <t>$72,805</t>
  </si>
  <si>
    <t>E04853</t>
  </si>
  <si>
    <t>Vivian Chu</t>
  </si>
  <si>
    <t>Sunday, January 17, 2021</t>
  </si>
  <si>
    <t>$72,131</t>
  </si>
  <si>
    <t>E01209</t>
  </si>
  <si>
    <t>Jayden Williams</t>
  </si>
  <si>
    <t>Saturday, December 26, 1992</t>
  </si>
  <si>
    <t>$104,668</t>
  </si>
  <si>
    <t>E02024</t>
  </si>
  <si>
    <t>Amelia Bell</t>
  </si>
  <si>
    <t>$89,769</t>
  </si>
  <si>
    <t>E02427</t>
  </si>
  <si>
    <t>Addison Mehta</t>
  </si>
  <si>
    <t>Saturday, September 15, 2018</t>
  </si>
  <si>
    <t>$127,616</t>
  </si>
  <si>
    <t>Alexander Jackson</t>
  </si>
  <si>
    <t>Monday, July 09, 2012</t>
  </si>
  <si>
    <t>$109,883</t>
  </si>
  <si>
    <t>E00951</t>
  </si>
  <si>
    <t>Everly Lin</t>
  </si>
  <si>
    <t>Monday, March 15, 2021</t>
  </si>
  <si>
    <t>$47,974</t>
  </si>
  <si>
    <t>E03248</t>
  </si>
  <si>
    <t>Lyla Stewart</t>
  </si>
  <si>
    <t>Friday, March 27, 2015</t>
  </si>
  <si>
    <t>$120,321</t>
  </si>
  <si>
    <t>E04444</t>
  </si>
  <si>
    <t>Brooklyn Ruiz</t>
  </si>
  <si>
    <t>Sunday, August 10, 2014</t>
  </si>
  <si>
    <t>$57,446</t>
  </si>
  <si>
    <t>E02307</t>
  </si>
  <si>
    <t>Skylar Evans</t>
  </si>
  <si>
    <t>Thursday, June 04, 2009</t>
  </si>
  <si>
    <t>$174,099</t>
  </si>
  <si>
    <t>E02375</t>
  </si>
  <si>
    <t>Lincoln Huynh</t>
  </si>
  <si>
    <t>Friday, February 08, 2002</t>
  </si>
  <si>
    <t>$128,703</t>
  </si>
  <si>
    <t>E02276</t>
  </si>
  <si>
    <t>Hazel Griffin</t>
  </si>
  <si>
    <t>Monday, November 09, 2015</t>
  </si>
  <si>
    <t>$65,247</t>
  </si>
  <si>
    <t>E02649</t>
  </si>
  <si>
    <t>Charles Gonzalez</t>
  </si>
  <si>
    <t>Friday, September 28, 2018</t>
  </si>
  <si>
    <t>$64,247</t>
  </si>
  <si>
    <t>E00503</t>
  </si>
  <si>
    <t>Leah Patterson</t>
  </si>
  <si>
    <t>$118,253</t>
  </si>
  <si>
    <t>E01706</t>
  </si>
  <si>
    <t>Avery Sun</t>
  </si>
  <si>
    <t>Thursday, March 11, 2004</t>
  </si>
  <si>
    <t>$109,422</t>
  </si>
  <si>
    <t>E00676</t>
  </si>
  <si>
    <t>Isaac Yoon</t>
  </si>
  <si>
    <t>Wednesday, February 06, 2019</t>
  </si>
  <si>
    <t>$126,950</t>
  </si>
  <si>
    <t>E02005</t>
  </si>
  <si>
    <t>Isabella Bui</t>
  </si>
  <si>
    <t>Friday, November 21, 2014</t>
  </si>
  <si>
    <t>$97,500</t>
  </si>
  <si>
    <t>E01895</t>
  </si>
  <si>
    <t>Gabriel Zhou</t>
  </si>
  <si>
    <t>$41,844</t>
  </si>
  <si>
    <t>E01396</t>
  </si>
  <si>
    <t>Jack Vu</t>
  </si>
  <si>
    <t>Monday, February 10, 2014</t>
  </si>
  <si>
    <t>$58,875</t>
  </si>
  <si>
    <t>E00749</t>
  </si>
  <si>
    <t>Valentina Moua</t>
  </si>
  <si>
    <t>Tuesday, November 10, 2015</t>
  </si>
  <si>
    <t>$64,204</t>
  </si>
  <si>
    <t>Tuesday, April 20, 2021</t>
  </si>
  <si>
    <t>E01941</t>
  </si>
  <si>
    <t>Quinn Trinh</t>
  </si>
  <si>
    <t>Sunday, May 09, 2010</t>
  </si>
  <si>
    <t>$67,743</t>
  </si>
  <si>
    <t>Thursday, December 25, 2014</t>
  </si>
  <si>
    <t>E01413</t>
  </si>
  <si>
    <t>Wednesday, July 30, 1997</t>
  </si>
  <si>
    <t>$71,677</t>
  </si>
  <si>
    <t>E03928</t>
  </si>
  <si>
    <t>Miles Dang</t>
  </si>
  <si>
    <t>Sunday, September 24, 2000</t>
  </si>
  <si>
    <t>$40,063</t>
  </si>
  <si>
    <t>E04109</t>
  </si>
  <si>
    <t>Leah Bryant</t>
  </si>
  <si>
    <t>Friday, April 30, 2004</t>
  </si>
  <si>
    <t>$40,124</t>
  </si>
  <si>
    <t>E03994</t>
  </si>
  <si>
    <t>Henry Jung</t>
  </si>
  <si>
    <t>Monday, February 26, 2018</t>
  </si>
  <si>
    <t>$103,183</t>
  </si>
  <si>
    <t>Friday, July 09, 2021</t>
  </si>
  <si>
    <t>E00639</t>
  </si>
  <si>
    <t>Benjamin Mai</t>
  </si>
  <si>
    <t>Monday, June 15, 1998</t>
  </si>
  <si>
    <t>$95,239</t>
  </si>
  <si>
    <t>E00608</t>
  </si>
  <si>
    <t>Saturday, November 09, 2019</t>
  </si>
  <si>
    <t>$75,012</t>
  </si>
  <si>
    <t>E04189</t>
  </si>
  <si>
    <t>Ariana Kim</t>
  </si>
  <si>
    <t>Sunday, June 29, 2014</t>
  </si>
  <si>
    <t>$96,366</t>
  </si>
  <si>
    <t>E02732</t>
  </si>
  <si>
    <t>Alice Tran</t>
  </si>
  <si>
    <t>Tuesday, July 29, 2014</t>
  </si>
  <si>
    <t>$40,897</t>
  </si>
  <si>
    <t>E00324</t>
  </si>
  <si>
    <t>Hailey Song</t>
  </si>
  <si>
    <t>Tuesday, August 23, 2016</t>
  </si>
  <si>
    <t>$124,928</t>
  </si>
  <si>
    <t>E00518</t>
  </si>
  <si>
    <t>Lydia Morales</t>
  </si>
  <si>
    <t>Friday, June 14, 2013</t>
  </si>
  <si>
    <t>$108,221</t>
  </si>
  <si>
    <t>Liam Sanders</t>
  </si>
  <si>
    <t>Tuesday, February 20, 2007</t>
  </si>
  <si>
    <t>$75,579</t>
  </si>
  <si>
    <t>E04564</t>
  </si>
  <si>
    <t>Luke Sanchez</t>
  </si>
  <si>
    <t>Sunday, December 27, 2015</t>
  </si>
  <si>
    <t>$129,903</t>
  </si>
  <si>
    <t>E02033</t>
  </si>
  <si>
    <t>Grace Sun</t>
  </si>
  <si>
    <t>$186,870</t>
  </si>
  <si>
    <t>E00412</t>
  </si>
  <si>
    <t>Ezra Banks</t>
  </si>
  <si>
    <t>Friday, April 23, 2010</t>
  </si>
  <si>
    <t>$57,531</t>
  </si>
  <si>
    <t>E01844</t>
  </si>
  <si>
    <t>Jayden Kang</t>
  </si>
  <si>
    <t>Sunday, April 24, 2011</t>
  </si>
  <si>
    <t>$55,894</t>
  </si>
  <si>
    <t>E00667</t>
  </si>
  <si>
    <t>Skylar Shah</t>
  </si>
  <si>
    <t>Friday, April 27, 2012</t>
  </si>
  <si>
    <t>$72,903</t>
  </si>
  <si>
    <t>Sebastian Le</t>
  </si>
  <si>
    <t>$45,369</t>
  </si>
  <si>
    <t>E00287</t>
  </si>
  <si>
    <t>Luca Nelson</t>
  </si>
  <si>
    <t>Tuesday, June 15, 2010</t>
  </si>
  <si>
    <t>$106,578</t>
  </si>
  <si>
    <t>E02235</t>
  </si>
  <si>
    <t>Riley Ramirez</t>
  </si>
  <si>
    <t>Monday, September 13, 1999</t>
  </si>
  <si>
    <t>$92,994</t>
  </si>
  <si>
    <t>E02720</t>
  </si>
  <si>
    <t>Jaxon Fong</t>
  </si>
  <si>
    <t>Thursday, March 13, 1997</t>
  </si>
  <si>
    <t>$83,685</t>
  </si>
  <si>
    <t>Kayden Jordan</t>
  </si>
  <si>
    <t>Tuesday, September 14, 2010</t>
  </si>
  <si>
    <t>$99,335</t>
  </si>
  <si>
    <t>E01188</t>
  </si>
  <si>
    <t>Alexander James</t>
  </si>
  <si>
    <t>Thursday, April 18, 2013</t>
  </si>
  <si>
    <t>$131,179</t>
  </si>
  <si>
    <t>E02428</t>
  </si>
  <si>
    <t>Connor Luu</t>
  </si>
  <si>
    <t>Tuesday, May 03, 2016</t>
  </si>
  <si>
    <t>$73,899</t>
  </si>
  <si>
    <t>E03289</t>
  </si>
  <si>
    <t>Christopher Lam</t>
  </si>
  <si>
    <t>Friday, March 29, 2013</t>
  </si>
  <si>
    <t>$252,325</t>
  </si>
  <si>
    <t>E01947</t>
  </si>
  <si>
    <t>Sophie Owens</t>
  </si>
  <si>
    <t>Thursday, March 05, 2015</t>
  </si>
  <si>
    <t>$52,697</t>
  </si>
  <si>
    <t>Addison Perez</t>
  </si>
  <si>
    <t>$123,588</t>
  </si>
  <si>
    <t>E04249</t>
  </si>
  <si>
    <t>Hadley Dang</t>
  </si>
  <si>
    <t>$243,568</t>
  </si>
  <si>
    <t>Ethan Mehta</t>
  </si>
  <si>
    <t>Friday, July 20, 2001</t>
  </si>
  <si>
    <t>$199,176</t>
  </si>
  <si>
    <t>Madison Her</t>
  </si>
  <si>
    <t>Saturday, June 22, 1996</t>
  </si>
  <si>
    <t>$82,806</t>
  </si>
  <si>
    <t>E04363</t>
  </si>
  <si>
    <t>Savannah Singh</t>
  </si>
  <si>
    <t>Friday, June 20, 1997</t>
  </si>
  <si>
    <t>$164,399</t>
  </si>
  <si>
    <t>E04920</t>
  </si>
  <si>
    <t>Nevaeh Hsu</t>
  </si>
  <si>
    <t>Friday, April 14, 2017</t>
  </si>
  <si>
    <t>$154,956</t>
  </si>
  <si>
    <t>E03866</t>
  </si>
  <si>
    <t>Jordan Zhu</t>
  </si>
  <si>
    <t>Sunday, January 29, 2017</t>
  </si>
  <si>
    <t>$143,970</t>
  </si>
  <si>
    <t>Saturday, December 09, 2017</t>
  </si>
  <si>
    <t>E03521</t>
  </si>
  <si>
    <t>Jackson Navarro</t>
  </si>
  <si>
    <t>$163,143</t>
  </si>
  <si>
    <t>E04095</t>
  </si>
  <si>
    <t>Sadie Patterson</t>
  </si>
  <si>
    <t>$89,390</t>
  </si>
  <si>
    <t>E04079</t>
  </si>
  <si>
    <t>Christopher Butler</t>
  </si>
  <si>
    <t>Thursday, October 05, 2017</t>
  </si>
  <si>
    <t>$67,468</t>
  </si>
  <si>
    <t>E01508</t>
  </si>
  <si>
    <t>Penelope Rodriguez</t>
  </si>
  <si>
    <t>Saturday, March 12, 2016</t>
  </si>
  <si>
    <t>$100,810</t>
  </si>
  <si>
    <t>E02259</t>
  </si>
  <si>
    <t>Emily Lau</t>
  </si>
  <si>
    <t>$74,779</t>
  </si>
  <si>
    <t>Sophie Oh</t>
  </si>
  <si>
    <t>Thursday, November 09, 2017</t>
  </si>
  <si>
    <t>$63,985</t>
  </si>
  <si>
    <t>E01834</t>
  </si>
  <si>
    <t>Chloe Allen</t>
  </si>
  <si>
    <t>Thursday, July 08, 2004</t>
  </si>
  <si>
    <t>$77,903</t>
  </si>
  <si>
    <t>E03124</t>
  </si>
  <si>
    <t>Caleb Nelson</t>
  </si>
  <si>
    <t>Monday, June 12, 2017</t>
  </si>
  <si>
    <t>$164,396</t>
  </si>
  <si>
    <t>E01898</t>
  </si>
  <si>
    <t>Oliver Moua</t>
  </si>
  <si>
    <t>Monday, June 28, 2021</t>
  </si>
  <si>
    <t>$71,234</t>
  </si>
  <si>
    <t>E00342</t>
  </si>
  <si>
    <t>Wesley Doan</t>
  </si>
  <si>
    <t>Monday, April 19, 2004</t>
  </si>
  <si>
    <t>$122,487</t>
  </si>
  <si>
    <t>E03910</t>
  </si>
  <si>
    <t>Nova Hsu</t>
  </si>
  <si>
    <t>Tuesday, January 03, 2017</t>
  </si>
  <si>
    <t>$101,870</t>
  </si>
  <si>
    <t>E00862</t>
  </si>
  <si>
    <t>Levi Moreno</t>
  </si>
  <si>
    <t>Saturday, June 27, 2020</t>
  </si>
  <si>
    <t>$40,316</t>
  </si>
  <si>
    <t>E02576</t>
  </si>
  <si>
    <t>Gianna Ha</t>
  </si>
  <si>
    <t>Tuesday, February 08, 2005</t>
  </si>
  <si>
    <t>$115,145</t>
  </si>
  <si>
    <t>E00035</t>
  </si>
  <si>
    <t>Lillian Gonzales</t>
  </si>
  <si>
    <t>Friday, March 13, 2009</t>
  </si>
  <si>
    <t>$62,335</t>
  </si>
  <si>
    <t>E01832</t>
  </si>
  <si>
    <t>Ezra Singh</t>
  </si>
  <si>
    <t>Wednesday, May 10, 2006</t>
  </si>
  <si>
    <t>$41,561</t>
  </si>
  <si>
    <t>E01755</t>
  </si>
  <si>
    <t>Audrey Patel</t>
  </si>
  <si>
    <t>$131,183</t>
  </si>
  <si>
    <t>Wednesday, March 16, 2016</t>
  </si>
  <si>
    <t>Brooklyn Cho</t>
  </si>
  <si>
    <t>Monday, July 08, 2002</t>
  </si>
  <si>
    <t>$92,655</t>
  </si>
  <si>
    <t>Piper Ramos</t>
  </si>
  <si>
    <t>Tuesday, April 02, 1996</t>
  </si>
  <si>
    <t>E04697</t>
  </si>
  <si>
    <t>Eleanor Williams</t>
  </si>
  <si>
    <t>Wednesday, February 09, 2005</t>
  </si>
  <si>
    <t>$64,462</t>
  </si>
  <si>
    <t>E00371</t>
  </si>
  <si>
    <t>Melody Grant</t>
  </si>
  <si>
    <t>Friday, October 07, 2005</t>
  </si>
  <si>
    <t>$79,352</t>
  </si>
  <si>
    <t>E02992</t>
  </si>
  <si>
    <t>Paisley Sanders</t>
  </si>
  <si>
    <t>Tuesday, March 27, 2001</t>
  </si>
  <si>
    <t>$157,812</t>
  </si>
  <si>
    <t>E04369</t>
  </si>
  <si>
    <t>Santiago f Gray</t>
  </si>
  <si>
    <t>Tuesday, September 11, 2018</t>
  </si>
  <si>
    <t>$80,745</t>
  </si>
  <si>
    <t>E00592</t>
  </si>
  <si>
    <t>Josephine Richardson</t>
  </si>
  <si>
    <t>Sunday, February 18, 1996</t>
  </si>
  <si>
    <t>$75,354</t>
  </si>
  <si>
    <t>Saturday, December 14, 1996</t>
  </si>
  <si>
    <t>E03532</t>
  </si>
  <si>
    <t>Jaxson Santiago</t>
  </si>
  <si>
    <t>Thursday, September 20, 2018</t>
  </si>
  <si>
    <t>$78,938</t>
  </si>
  <si>
    <t>E00863</t>
  </si>
  <si>
    <t>Lincoln Ramos</t>
  </si>
  <si>
    <t>Wednesday, September 10, 2008</t>
  </si>
  <si>
    <t>$96,313</t>
  </si>
  <si>
    <t>E03310</t>
  </si>
  <si>
    <t>Dylan Campbell</t>
  </si>
  <si>
    <t>Monday, November 29, 2010</t>
  </si>
  <si>
    <t>$153,767</t>
  </si>
  <si>
    <t>Olivia Gray</t>
  </si>
  <si>
    <t>$103,423</t>
  </si>
  <si>
    <t>E01242</t>
  </si>
  <si>
    <t>Emery Doan</t>
  </si>
  <si>
    <t>Wednesday, June 23, 2021</t>
  </si>
  <si>
    <t>$86,464</t>
  </si>
  <si>
    <t>E02535</t>
  </si>
  <si>
    <t>Caroline Perez</t>
  </si>
  <si>
    <t>Sunday, January 14, 2018</t>
  </si>
  <si>
    <t>$80,516</t>
  </si>
  <si>
    <t>E00369</t>
  </si>
  <si>
    <t>Genesis Woods</t>
  </si>
  <si>
    <t>Wednesday, August 21, 2013</t>
  </si>
  <si>
    <t>$105,390</t>
  </si>
  <si>
    <t>E03332</t>
  </si>
  <si>
    <t>Ruby Sun</t>
  </si>
  <si>
    <t>Monday, September 06, 2021</t>
  </si>
  <si>
    <t>$83,418</t>
  </si>
  <si>
    <t>E03278</t>
  </si>
  <si>
    <t>Nevaeh James</t>
  </si>
  <si>
    <t>Friday, November 03, 2017</t>
  </si>
  <si>
    <t>$66,660</t>
  </si>
  <si>
    <t>Parker Sandoval</t>
  </si>
  <si>
    <t>Wednesday, June 10, 2015</t>
  </si>
  <si>
    <t>$101,985</t>
  </si>
  <si>
    <t>E03055</t>
  </si>
  <si>
    <t>Austin Rojas</t>
  </si>
  <si>
    <t>Wednesday, December 05, 2018</t>
  </si>
  <si>
    <t>$199,504</t>
  </si>
  <si>
    <t>E01943</t>
  </si>
  <si>
    <t>Vivian Espinoza</t>
  </si>
  <si>
    <t>Thursday, October 05, 2006</t>
  </si>
  <si>
    <t>$147,966</t>
  </si>
  <si>
    <t>Thursday, May 23, 2019</t>
  </si>
  <si>
    <t>Cooper Gupta</t>
  </si>
  <si>
    <t>Friday, June 20, 2014</t>
  </si>
  <si>
    <t>$41,728</t>
  </si>
  <si>
    <t>Axel Santos</t>
  </si>
  <si>
    <t>Thursday, February 17, 2011</t>
  </si>
  <si>
    <t>$94,422</t>
  </si>
  <si>
    <t>E04637</t>
  </si>
  <si>
    <t>Samuel Song</t>
  </si>
  <si>
    <t>Monday, June 29, 2015</t>
  </si>
  <si>
    <t>$191,026</t>
  </si>
  <si>
    <t>E03240</t>
  </si>
  <si>
    <t>Aiden Silva</t>
  </si>
  <si>
    <t>$186,725</t>
  </si>
  <si>
    <t>E00340</t>
  </si>
  <si>
    <t>Eliana Allen</t>
  </si>
  <si>
    <t>Thursday, August 20, 2009</t>
  </si>
  <si>
    <t>$52,800</t>
  </si>
  <si>
    <t>E04751</t>
  </si>
  <si>
    <t>Grayson James</t>
  </si>
  <si>
    <t>Sunday, December 05, 2010</t>
  </si>
  <si>
    <t>$113,982</t>
  </si>
  <si>
    <t>E04636</t>
  </si>
  <si>
    <t>Hailey Yee</t>
  </si>
  <si>
    <t>Tuesday, March 16, 2021</t>
  </si>
  <si>
    <t>$56,239</t>
  </si>
  <si>
    <t>Ian Vargas</t>
  </si>
  <si>
    <t>Tuesday, March 02, 2021</t>
  </si>
  <si>
    <t>$44,732</t>
  </si>
  <si>
    <t>E02938</t>
  </si>
  <si>
    <t>John Trinh</t>
  </si>
  <si>
    <t>Thursday, June 26, 2014</t>
  </si>
  <si>
    <t>$153,961</t>
  </si>
  <si>
    <t>Sofia Trinh</t>
  </si>
  <si>
    <t>Monday, December 18, 2006</t>
  </si>
  <si>
    <t>$68,337</t>
  </si>
  <si>
    <t>E01111</t>
  </si>
  <si>
    <t>Santiago f Moua</t>
  </si>
  <si>
    <t>Friday, May 07, 2010</t>
  </si>
  <si>
    <t>$145,093</t>
  </si>
  <si>
    <t>E03149</t>
  </si>
  <si>
    <t>Layla Collins</t>
  </si>
  <si>
    <t>$74,170</t>
  </si>
  <si>
    <t>E00952</t>
  </si>
  <si>
    <t>Jaxon Powell</t>
  </si>
  <si>
    <t>Friday, March 29, 1996</t>
  </si>
  <si>
    <t>$62,605</t>
  </si>
  <si>
    <t>E04380</t>
  </si>
  <si>
    <t>Naomi Washington</t>
  </si>
  <si>
    <t>Friday, March 13, 2020</t>
  </si>
  <si>
    <t>$107,195</t>
  </si>
  <si>
    <t>Ryan Holmes</t>
  </si>
  <si>
    <t>Thursday, January 11, 2018</t>
  </si>
  <si>
    <t>$127,422</t>
  </si>
  <si>
    <t>E04994</t>
  </si>
  <si>
    <t>Bella Holmes</t>
  </si>
  <si>
    <t>Monday, June 26, 2017</t>
  </si>
  <si>
    <t>$161,269</t>
  </si>
  <si>
    <t>E00447</t>
  </si>
  <si>
    <t>Hailey Sanchez</t>
  </si>
  <si>
    <t>Wednesday, February 05, 2014</t>
  </si>
  <si>
    <t>$203,445</t>
  </si>
  <si>
    <t>E00089</t>
  </si>
  <si>
    <t>Sofia Yoon</t>
  </si>
  <si>
    <t>Monday, January 17, 2011</t>
  </si>
  <si>
    <t>$131,353</t>
  </si>
  <si>
    <t>E02035</t>
  </si>
  <si>
    <t>Eli Rahman</t>
  </si>
  <si>
    <t>Tuesday, March 16, 2010</t>
  </si>
  <si>
    <t>$88,182</t>
  </si>
  <si>
    <t>E03595</t>
  </si>
  <si>
    <t>Christopher Howard</t>
  </si>
  <si>
    <t>Monday, August 26, 2019</t>
  </si>
  <si>
    <t>$75,780</t>
  </si>
  <si>
    <t>E03611</t>
  </si>
  <si>
    <t>Alice Mehta</t>
  </si>
  <si>
    <t>Tuesday, April 02, 2019</t>
  </si>
  <si>
    <t>$52,621</t>
  </si>
  <si>
    <t>E04464</t>
  </si>
  <si>
    <t>Cooper Yoon</t>
  </si>
  <si>
    <t>Thursday, February 15, 2018</t>
  </si>
  <si>
    <t>$106,079</t>
  </si>
  <si>
    <t>E02135</t>
  </si>
  <si>
    <t>John Delgado</t>
  </si>
  <si>
    <t>$92,058</t>
  </si>
  <si>
    <t>E01684</t>
  </si>
  <si>
    <t>Jaxson Liang</t>
  </si>
  <si>
    <t>Sunday, March 03, 2019</t>
  </si>
  <si>
    <t>$67,114</t>
  </si>
  <si>
    <t>E02968</t>
  </si>
  <si>
    <t>Caroline Santos</t>
  </si>
  <si>
    <t>$56,565</t>
  </si>
  <si>
    <t>E03362</t>
  </si>
  <si>
    <t>Lily Henderson</t>
  </si>
  <si>
    <t>Friday, May 20, 2011</t>
  </si>
  <si>
    <t>$64,937</t>
  </si>
  <si>
    <t>E01108</t>
  </si>
  <si>
    <t>Hannah Martinez</t>
  </si>
  <si>
    <t>Thursday, September 07, 2006</t>
  </si>
  <si>
    <t>$127,626</t>
  </si>
  <si>
    <t>E02217</t>
  </si>
  <si>
    <t>William Phillips</t>
  </si>
  <si>
    <t>Tuesday, January 27, 2004</t>
  </si>
  <si>
    <t>$88,478</t>
  </si>
  <si>
    <t>E03519</t>
  </si>
  <si>
    <t>Eliza Zheng</t>
  </si>
  <si>
    <t>Sunday, April 20, 2014</t>
  </si>
  <si>
    <t>$91,679</t>
  </si>
  <si>
    <t>E01967</t>
  </si>
  <si>
    <t>John Dang</t>
  </si>
  <si>
    <t>Thursday, March 19, 1992</t>
  </si>
  <si>
    <t>$199,848</t>
  </si>
  <si>
    <t>E01125</t>
  </si>
  <si>
    <t>Joshua Yang</t>
  </si>
  <si>
    <t>Saturday, November 10, 2018</t>
  </si>
  <si>
    <t>$61,944</t>
  </si>
  <si>
    <t>E03795</t>
  </si>
  <si>
    <t>Hazel Young</t>
  </si>
  <si>
    <t>Sunday, August 13, 2017</t>
  </si>
  <si>
    <t>$154,624</t>
  </si>
  <si>
    <t>E00508</t>
  </si>
  <si>
    <t>Thomas Jung</t>
  </si>
  <si>
    <t>$79,447</t>
  </si>
  <si>
    <t>E02047</t>
  </si>
  <si>
    <t>Xavier Perez</t>
  </si>
  <si>
    <t>Thursday, February 26, 1998</t>
  </si>
  <si>
    <t>$71,111</t>
  </si>
  <si>
    <t>E01582</t>
  </si>
  <si>
    <t>Elijah Coleman</t>
  </si>
  <si>
    <t>Sunday, October 19, 2014</t>
  </si>
  <si>
    <t>$159,538</t>
  </si>
  <si>
    <t>Clara Sanchez</t>
  </si>
  <si>
    <t>Tuesday, October 02, 2018</t>
  </si>
  <si>
    <t>$111,404</t>
  </si>
  <si>
    <t>E04872</t>
  </si>
  <si>
    <t>Isaac Stewart</t>
  </si>
  <si>
    <t>Saturday, August 15, 2020</t>
  </si>
  <si>
    <t>$172,007</t>
  </si>
  <si>
    <t>E03159</t>
  </si>
  <si>
    <t>Claire Romero</t>
  </si>
  <si>
    <t>Thursday, July 21, 2011</t>
  </si>
  <si>
    <t>$219,474</t>
  </si>
  <si>
    <t>E01337</t>
  </si>
  <si>
    <t>Andrew Coleman</t>
  </si>
  <si>
    <t>Wednesday, May 15, 2019</t>
  </si>
  <si>
    <t>$174,415</t>
  </si>
  <si>
    <t>E00102</t>
  </si>
  <si>
    <t>Riley Rojas</t>
  </si>
  <si>
    <t>Thursday, January 21, 2021</t>
  </si>
  <si>
    <t>$90,333</t>
  </si>
  <si>
    <t>E03637</t>
  </si>
  <si>
    <t>Landon Thao</t>
  </si>
  <si>
    <t>$67,299</t>
  </si>
  <si>
    <t>E03455</t>
  </si>
  <si>
    <t>Hadley Ford</t>
  </si>
  <si>
    <t>Wednesday, February 23, 2005</t>
  </si>
  <si>
    <t>$45,286</t>
  </si>
  <si>
    <t>Austin Brown</t>
  </si>
  <si>
    <t>Wednesday, August 08, 2007</t>
  </si>
  <si>
    <t>$194,723</t>
  </si>
  <si>
    <t>E01225</t>
  </si>
  <si>
    <t>Christian Fong</t>
  </si>
  <si>
    <t>Friday, August 10, 2012</t>
  </si>
  <si>
    <t>$109,850</t>
  </si>
  <si>
    <t>Tuesday, February 04, 2020</t>
  </si>
  <si>
    <t>E01264</t>
  </si>
  <si>
    <t>Hazel Alvarez</t>
  </si>
  <si>
    <t>Saturday, April 19, 2014</t>
  </si>
  <si>
    <t>$45,295</t>
  </si>
  <si>
    <t>E02274</t>
  </si>
  <si>
    <t>Isabella Bailey</t>
  </si>
  <si>
    <t>Monday, August 23, 2010</t>
  </si>
  <si>
    <t>$61,310</t>
  </si>
  <si>
    <t>Wednesday, November 09, 2016</t>
  </si>
  <si>
    <t>$87,851</t>
  </si>
  <si>
    <t>E00480</t>
  </si>
  <si>
    <t>Hadley Yee</t>
  </si>
  <si>
    <t>$47,913</t>
  </si>
  <si>
    <t>E00203</t>
  </si>
  <si>
    <t>Julia Doan</t>
  </si>
  <si>
    <t>Thursday, September 07, 2017</t>
  </si>
  <si>
    <t>$46,727</t>
  </si>
  <si>
    <t>Thursday, May 31, 2018</t>
  </si>
  <si>
    <t>E00647</t>
  </si>
  <si>
    <t>Dylan Ali</t>
  </si>
  <si>
    <t>$133,400</t>
  </si>
  <si>
    <t>E03296</t>
  </si>
  <si>
    <t>Eloise Trinh</t>
  </si>
  <si>
    <t>Wednesday, April 22, 2020</t>
  </si>
  <si>
    <t>$90,535</t>
  </si>
  <si>
    <t>E02453</t>
  </si>
  <si>
    <t>Dylan Kumar</t>
  </si>
  <si>
    <t>Tuesday, July 11, 2006</t>
  </si>
  <si>
    <t>$93,343</t>
  </si>
  <si>
    <t>Emily Gupta</t>
  </si>
  <si>
    <t>Thursday, February 23, 2006</t>
  </si>
  <si>
    <t>$63,705</t>
  </si>
  <si>
    <t>E02522</t>
  </si>
  <si>
    <t>Silas Rivera</t>
  </si>
  <si>
    <t>Monday, February 28, 2000</t>
  </si>
  <si>
    <t>$258,081</t>
  </si>
  <si>
    <t>E00459</t>
  </si>
  <si>
    <t>Jackson Jordan</t>
  </si>
  <si>
    <t>Monday, September 21, 2020</t>
  </si>
  <si>
    <t>$54,654</t>
  </si>
  <si>
    <t>E03007</t>
  </si>
  <si>
    <t>Isaac Joseph</t>
  </si>
  <si>
    <t>Thursday, September 24, 1998</t>
  </si>
  <si>
    <t>$58,006</t>
  </si>
  <si>
    <t>Friday, March 18, 2011</t>
  </si>
  <si>
    <t>$150,034</t>
  </si>
  <si>
    <t>Leilani Thao</t>
  </si>
  <si>
    <t>Wednesday, May 30, 2007</t>
  </si>
  <si>
    <t>$198,562</t>
  </si>
  <si>
    <t>E03863</t>
  </si>
  <si>
    <t>Madeline Watson</t>
  </si>
  <si>
    <t>Wednesday, May 27, 2009</t>
  </si>
  <si>
    <t>$62,411</t>
  </si>
  <si>
    <t>Saturday, August 14, 2021</t>
  </si>
  <si>
    <t>E02710</t>
  </si>
  <si>
    <t>Silas Huang</t>
  </si>
  <si>
    <t>Thursday, January 09, 1992</t>
  </si>
  <si>
    <t>$111,299</t>
  </si>
  <si>
    <t>Peyton Walker</t>
  </si>
  <si>
    <t>Saturday, July 13, 2019</t>
  </si>
  <si>
    <t>$41,545</t>
  </si>
  <si>
    <t>E01339</t>
  </si>
  <si>
    <t>Jeremiah Hernandez</t>
  </si>
  <si>
    <t>Sunday, April 14, 2019</t>
  </si>
  <si>
    <t>$74,467</t>
  </si>
  <si>
    <t>Friday, January 15, 2021</t>
  </si>
  <si>
    <t>Jace Washington</t>
  </si>
  <si>
    <t>$117,545</t>
  </si>
  <si>
    <t>E03379</t>
  </si>
  <si>
    <t>Landon Kim</t>
  </si>
  <si>
    <t>Thursday, March 15, 2012</t>
  </si>
  <si>
    <t>$117,226</t>
  </si>
  <si>
    <t>E02153</t>
  </si>
  <si>
    <t>Peyton Vasquez</t>
  </si>
  <si>
    <t>Thursday, January 24, 2019</t>
  </si>
  <si>
    <t>$55,767</t>
  </si>
  <si>
    <t>E00994</t>
  </si>
  <si>
    <t>Charlotte Baker</t>
  </si>
  <si>
    <t>Thursday, November 17, 2016</t>
  </si>
  <si>
    <t>$60,930</t>
  </si>
  <si>
    <t>E00943</t>
  </si>
  <si>
    <t>Elena Mendoza</t>
  </si>
  <si>
    <t>Wednesday, October 24, 2018</t>
  </si>
  <si>
    <t>$154,973</t>
  </si>
  <si>
    <t>E00869</t>
  </si>
  <si>
    <t>Nova Lin</t>
  </si>
  <si>
    <t>Saturday, October 21, 2017</t>
  </si>
  <si>
    <t>$69,332</t>
  </si>
  <si>
    <t>E03457</t>
  </si>
  <si>
    <t>Ivy Desai</t>
  </si>
  <si>
    <t>Monday, April 09, 2001</t>
  </si>
  <si>
    <t>$119,699</t>
  </si>
  <si>
    <t>E02193</t>
  </si>
  <si>
    <t>Josephine Acosta</t>
  </si>
  <si>
    <t>Sunday, September 20, 2020</t>
  </si>
  <si>
    <t>$198,176</t>
  </si>
  <si>
    <t>E00577</t>
  </si>
  <si>
    <t>Nora Nunez</t>
  </si>
  <si>
    <t>Monday, August 06, 2012</t>
  </si>
  <si>
    <t>$58,586</t>
  </si>
  <si>
    <t>E00538</t>
  </si>
  <si>
    <t>Caleb Xiong</t>
  </si>
  <si>
    <t>Monday, November 28, 2011</t>
  </si>
  <si>
    <t>$74,010</t>
  </si>
  <si>
    <t>E01415</t>
  </si>
  <si>
    <t>Henry Green</t>
  </si>
  <si>
    <t>$96,598</t>
  </si>
  <si>
    <t>Madelyn Chan</t>
  </si>
  <si>
    <t>Wednesday, May 21, 2003</t>
  </si>
  <si>
    <t>$106,444</t>
  </si>
  <si>
    <t>E00225</t>
  </si>
  <si>
    <t>Angel Delgado</t>
  </si>
  <si>
    <t>Thursday, August 10, 2017</t>
  </si>
  <si>
    <t>$156,931</t>
  </si>
  <si>
    <t>E02889</t>
  </si>
  <si>
    <t>Mia Herrera</t>
  </si>
  <si>
    <t>Thursday, October 16, 2014</t>
  </si>
  <si>
    <t>$171,360</t>
  </si>
  <si>
    <t>E04978</t>
  </si>
  <si>
    <t>Peyton Harris</t>
  </si>
  <si>
    <t>Sunday, April 05, 2009</t>
  </si>
  <si>
    <t>$64,505</t>
  </si>
  <si>
    <t>E04163</t>
  </si>
  <si>
    <t>David Herrera</t>
  </si>
  <si>
    <t>Saturday, October 09, 2021</t>
  </si>
  <si>
    <t>$102,298</t>
  </si>
  <si>
    <t>E01652</t>
  </si>
  <si>
    <t>Avery Dominguez</t>
  </si>
  <si>
    <t>Friday, September 13, 2019</t>
  </si>
  <si>
    <t>$133,297</t>
  </si>
  <si>
    <t>E00880</t>
  </si>
  <si>
    <t>Grace Carter</t>
  </si>
  <si>
    <t>Wednesday, March 17, 2021</t>
  </si>
  <si>
    <t>$155,080</t>
  </si>
  <si>
    <t>E04335</t>
  </si>
  <si>
    <t>Parker Allen</t>
  </si>
  <si>
    <t>Monday, August 13, 2018</t>
  </si>
  <si>
    <t>$81,828</t>
  </si>
  <si>
    <t>E01300</t>
  </si>
  <si>
    <t>Sadie Lee</t>
  </si>
  <si>
    <t>Tuesday, October 24, 2000</t>
  </si>
  <si>
    <t>$149,417</t>
  </si>
  <si>
    <t>E03102</t>
  </si>
  <si>
    <t>Cooper Valdez</t>
  </si>
  <si>
    <t>Wednesday, April 25, 2012</t>
  </si>
  <si>
    <t>$113,269</t>
  </si>
  <si>
    <t>E04089</t>
  </si>
  <si>
    <t>Sebastian Fong</t>
  </si>
  <si>
    <t>Saturday, December 16, 2017</t>
  </si>
  <si>
    <t>$136,716</t>
  </si>
  <si>
    <t>E02059</t>
  </si>
  <si>
    <t>Roman Munoz</t>
  </si>
  <si>
    <t>$122,644</t>
  </si>
  <si>
    <t>E03894</t>
  </si>
  <si>
    <t>Charlotte Chang</t>
  </si>
  <si>
    <t>Sunday, May 07, 2000</t>
  </si>
  <si>
    <t>$106,428</t>
  </si>
  <si>
    <t>E03106</t>
  </si>
  <si>
    <t>Xavier Davis</t>
  </si>
  <si>
    <t>Saturday, January 17, 2009</t>
  </si>
  <si>
    <t>$238,236</t>
  </si>
  <si>
    <t>E01350</t>
  </si>
  <si>
    <t>Natalie Carter</t>
  </si>
  <si>
    <t>Friday, December 21, 2012</t>
  </si>
  <si>
    <t>$153,253</t>
  </si>
  <si>
    <t>E02900</t>
  </si>
  <si>
    <t>Elena Richardson</t>
  </si>
  <si>
    <t>Friday, October 03, 2014</t>
  </si>
  <si>
    <t>$103,707</t>
  </si>
  <si>
    <t>E02202</t>
  </si>
  <si>
    <t>Emilia Bailey</t>
  </si>
  <si>
    <t>Thursday, August 09, 2012</t>
  </si>
  <si>
    <t>$245,360</t>
  </si>
  <si>
    <t>E02696</t>
  </si>
  <si>
    <t>Ryan Lu</t>
  </si>
  <si>
    <t>Thursday, July 08, 2021</t>
  </si>
  <si>
    <t>$67,275</t>
  </si>
  <si>
    <t>E01722</t>
  </si>
  <si>
    <t>Asher Huynh</t>
  </si>
  <si>
    <t>Thursday, January 22, 2015</t>
  </si>
  <si>
    <t>$101,288</t>
  </si>
  <si>
    <t>Kinsley Martinez</t>
  </si>
  <si>
    <t>Saturday, August 28, 1993</t>
  </si>
  <si>
    <t>E00640</t>
  </si>
  <si>
    <t>Paisley Bryant</t>
  </si>
  <si>
    <t>Wednesday, April 27, 2016</t>
  </si>
  <si>
    <t>$91,400</t>
  </si>
  <si>
    <t>E02554</t>
  </si>
  <si>
    <t>Joshua Ramirez</t>
  </si>
  <si>
    <t>Monday, September 10, 2007</t>
  </si>
  <si>
    <t>$181,247</t>
  </si>
  <si>
    <t>E03412</t>
  </si>
  <si>
    <t>Joshua Martin</t>
  </si>
  <si>
    <t>Monday, October 20, 2003</t>
  </si>
  <si>
    <t>$135,558</t>
  </si>
  <si>
    <t>E00646</t>
  </si>
  <si>
    <t>Saturday, December 17, 2011</t>
  </si>
  <si>
    <t>$56,878</t>
  </si>
  <si>
    <t>E04670</t>
  </si>
  <si>
    <t>Angel Do</t>
  </si>
  <si>
    <t>Friday, September 20, 2019</t>
  </si>
  <si>
    <t>$94,735</t>
  </si>
  <si>
    <t>E03580</t>
  </si>
  <si>
    <t>Maverick Medina</t>
  </si>
  <si>
    <t>Sunday, May 27, 2007</t>
  </si>
  <si>
    <t>$51,234</t>
  </si>
  <si>
    <t>Isaac Han</t>
  </si>
  <si>
    <t>Wednesday, January 14, 2015</t>
  </si>
  <si>
    <t>$230,025</t>
  </si>
  <si>
    <t>E02363</t>
  </si>
  <si>
    <t>Eliza Liang</t>
  </si>
  <si>
    <t>Thursday, March 11, 2010</t>
  </si>
  <si>
    <t>$134,006</t>
  </si>
  <si>
    <t>E03718</t>
  </si>
  <si>
    <t>Zoe Zhou</t>
  </si>
  <si>
    <t>Tuesday, October 06, 2009</t>
  </si>
  <si>
    <t>$103,096</t>
  </si>
  <si>
    <t>E01749</t>
  </si>
  <si>
    <t>Nathan Lee</t>
  </si>
  <si>
    <t>Saturday, August 20, 2016</t>
  </si>
  <si>
    <t>$58,703</t>
  </si>
  <si>
    <t>E02888</t>
  </si>
  <si>
    <t>Elijah Ramos</t>
  </si>
  <si>
    <t>Monday, December 24, 2012</t>
  </si>
  <si>
    <t>$132,544</t>
  </si>
  <si>
    <t>E01338</t>
  </si>
  <si>
    <t>Jaxson Coleman</t>
  </si>
  <si>
    <t>Wednesday, April 15, 2020</t>
  </si>
  <si>
    <t>$126,671</t>
  </si>
  <si>
    <t>E03000</t>
  </si>
  <si>
    <t>Hailey Hong</t>
  </si>
  <si>
    <t>Friday, January 22, 2021</t>
  </si>
  <si>
    <t>$56,405</t>
  </si>
  <si>
    <t>E01611</t>
  </si>
  <si>
    <t>Gabriella Zhu</t>
  </si>
  <si>
    <t>Saturday, November 29, 2014</t>
  </si>
  <si>
    <t>$88,730</t>
  </si>
  <si>
    <t>E02684</t>
  </si>
  <si>
    <t>Aaron Maldonado</t>
  </si>
  <si>
    <t>Wednesday, September 17, 2008</t>
  </si>
  <si>
    <t>$62,861</t>
  </si>
  <si>
    <t>E02561</t>
  </si>
  <si>
    <t>Samantha Vargas</t>
  </si>
  <si>
    <t>Friday, July 21, 2006</t>
  </si>
  <si>
    <t>$151,246</t>
  </si>
  <si>
    <t>E03168</t>
  </si>
  <si>
    <t>Nora Le</t>
  </si>
  <si>
    <t>Saturday, April 12, 1997</t>
  </si>
  <si>
    <t>$154,388</t>
  </si>
  <si>
    <t>Alice Roberts</t>
  </si>
  <si>
    <t>Monday, September 26, 1994</t>
  </si>
  <si>
    <t>$162,978</t>
  </si>
  <si>
    <t>Monday, May 24, 2004</t>
  </si>
  <si>
    <t>E03691</t>
  </si>
  <si>
    <t>Colton Garcia</t>
  </si>
  <si>
    <t>Wednesday, November 17, 1993</t>
  </si>
  <si>
    <t>$80,170</t>
  </si>
  <si>
    <t>Stella Lai</t>
  </si>
  <si>
    <t>Wednesday, April 28, 2021</t>
  </si>
  <si>
    <t>$98,520</t>
  </si>
  <si>
    <t>Leonardo Luong</t>
  </si>
  <si>
    <t>Wednesday, December 29, 1999</t>
  </si>
  <si>
    <t>$116,527</t>
  </si>
  <si>
    <t>Nicholas Wong</t>
  </si>
  <si>
    <t>Thursday, November 07, 2019</t>
  </si>
  <si>
    <t>$174,607</t>
  </si>
  <si>
    <t>E00282</t>
  </si>
  <si>
    <t>Jeremiah Castillo</t>
  </si>
  <si>
    <t>Wednesday, April 12, 2006</t>
  </si>
  <si>
    <t>$64,202</t>
  </si>
  <si>
    <t>Cooper Jiang</t>
  </si>
  <si>
    <t>Thursday, July 25, 2019</t>
  </si>
  <si>
    <t>$50,883</t>
  </si>
  <si>
    <t>E00559</t>
  </si>
  <si>
    <t>Penelope Silva</t>
  </si>
  <si>
    <t>Thursday, November 03, 2016</t>
  </si>
  <si>
    <t>$94,618</t>
  </si>
  <si>
    <t>E02558</t>
  </si>
  <si>
    <t>Jose Richardson</t>
  </si>
  <si>
    <t>$151,556</t>
  </si>
  <si>
    <t>E00956</t>
  </si>
  <si>
    <t>Eleanor Chau</t>
  </si>
  <si>
    <t>Sunday, March 08, 2020</t>
  </si>
  <si>
    <t>$80,659</t>
  </si>
  <si>
    <t>E03858</t>
  </si>
  <si>
    <t>John Cho</t>
  </si>
  <si>
    <t>Sunday, November 03, 2019</t>
  </si>
  <si>
    <t>$195,385</t>
  </si>
  <si>
    <t>E02221</t>
  </si>
  <si>
    <t>Julian Delgado</t>
  </si>
  <si>
    <t>Thursday, May 19, 2016</t>
  </si>
  <si>
    <t>$52,693</t>
  </si>
  <si>
    <t>E00126</t>
  </si>
  <si>
    <t>Isabella Scott</t>
  </si>
  <si>
    <t>Tuesday, April 26, 2016</t>
  </si>
  <si>
    <t>$72,045</t>
  </si>
  <si>
    <t>E02627</t>
  </si>
  <si>
    <t>Parker Avila</t>
  </si>
  <si>
    <t>Monday, November 28, 2005</t>
  </si>
  <si>
    <t>$62,749</t>
  </si>
  <si>
    <t>E03778</t>
  </si>
  <si>
    <t>Luke Vu</t>
  </si>
  <si>
    <t>$154,884</t>
  </si>
  <si>
    <t>E00481</t>
  </si>
  <si>
    <t>Jameson Nelson</t>
  </si>
  <si>
    <t>Tuesday, March 08, 2016</t>
  </si>
  <si>
    <t>$96,566</t>
  </si>
  <si>
    <t>E02833</t>
  </si>
  <si>
    <t>Adrian Fernandez</t>
  </si>
  <si>
    <t>Thursday, August 23, 2001</t>
  </si>
  <si>
    <t>$54,994</t>
  </si>
  <si>
    <t>E03902</t>
  </si>
  <si>
    <t>Madison Hunter</t>
  </si>
  <si>
    <t>Sunday, February 05, 2012</t>
  </si>
  <si>
    <t>$61,523</t>
  </si>
  <si>
    <t>E02310</t>
  </si>
  <si>
    <t>Jordan Phillips</t>
  </si>
  <si>
    <t>Sunday, December 12, 2010</t>
  </si>
  <si>
    <t>$190,512</t>
  </si>
  <si>
    <t>E02661</t>
  </si>
  <si>
    <t>Maya Chan</t>
  </si>
  <si>
    <t>Wednesday, February 13, 2013</t>
  </si>
  <si>
    <t>$124,827</t>
  </si>
  <si>
    <t>Wesley King</t>
  </si>
  <si>
    <t>Saturday, January 19, 2019</t>
  </si>
  <si>
    <t>$101,577</t>
  </si>
  <si>
    <t>E00682</t>
  </si>
  <si>
    <t>Sofia Fernandez</t>
  </si>
  <si>
    <t>Monday, October 17, 2005</t>
  </si>
  <si>
    <t>$105,223</t>
  </si>
  <si>
    <t>Maverick Figueroa</t>
  </si>
  <si>
    <t>Sunday, July 06, 2008</t>
  </si>
  <si>
    <t>$94,815</t>
  </si>
  <si>
    <t>E00785</t>
  </si>
  <si>
    <t>Hannah Hoang</t>
  </si>
  <si>
    <t>$114,893</t>
  </si>
  <si>
    <t>E04598</t>
  </si>
  <si>
    <t>Violet Garcia</t>
  </si>
  <si>
    <t>Tuesday, January 10, 2017</t>
  </si>
  <si>
    <t>$80,622</t>
  </si>
  <si>
    <t>Aaliyah Mai</t>
  </si>
  <si>
    <t>Friday, November 11, 2016</t>
  </si>
  <si>
    <t>$246,589</t>
  </si>
  <si>
    <t>Sunday, March 26, 2017</t>
  </si>
  <si>
    <t>E02703</t>
  </si>
  <si>
    <t>Austin Vang</t>
  </si>
  <si>
    <t>$119,397</t>
  </si>
  <si>
    <t>Thursday, March 14, 2019</t>
  </si>
  <si>
    <t>E02191</t>
  </si>
  <si>
    <t>Maria Sun</t>
  </si>
  <si>
    <t>Sunday, December 19, 2021</t>
  </si>
  <si>
    <t>$150,666</t>
  </si>
  <si>
    <t>E00156</t>
  </si>
  <si>
    <t>Madelyn Scott</t>
  </si>
  <si>
    <t>Wednesday, January 09, 2002</t>
  </si>
  <si>
    <t>$148,035</t>
  </si>
  <si>
    <t>Dylan Chin</t>
  </si>
  <si>
    <t>Monday, June 05, 2017</t>
  </si>
  <si>
    <t>$158,898</t>
  </si>
  <si>
    <t>E04032</t>
  </si>
  <si>
    <t>Emery Zhang</t>
  </si>
  <si>
    <t>Tuesday, February 28, 2012</t>
  </si>
  <si>
    <t>$89,659</t>
  </si>
  <si>
    <t>E00005</t>
  </si>
  <si>
    <t>Riley Washington</t>
  </si>
  <si>
    <t>Sunday, April 29, 2007</t>
  </si>
  <si>
    <t>$171,487</t>
  </si>
  <si>
    <t>E04354</t>
  </si>
  <si>
    <t>Raelynn Rios</t>
  </si>
  <si>
    <t>Sunday, August 21, 2016</t>
  </si>
  <si>
    <t>$258,498</t>
  </si>
  <si>
    <t>E01578</t>
  </si>
  <si>
    <t>Anthony Hong</t>
  </si>
  <si>
    <t>$146,961</t>
  </si>
  <si>
    <t>E03430</t>
  </si>
  <si>
    <t>Leo Herrera</t>
  </si>
  <si>
    <t>Wednesday, April 22, 1998</t>
  </si>
  <si>
    <t>$85,369</t>
  </si>
  <si>
    <t>Saturday, November 27, 2004</t>
  </si>
  <si>
    <t>Robert Wright</t>
  </si>
  <si>
    <t>Sunday, June 14, 2015</t>
  </si>
  <si>
    <t>$67,489</t>
  </si>
  <si>
    <t>E04762</t>
  </si>
  <si>
    <t>Audrey Richardson</t>
  </si>
  <si>
    <t>Saturday, October 06, 2018</t>
  </si>
  <si>
    <t>$166,259</t>
  </si>
  <si>
    <t>E01148</t>
  </si>
  <si>
    <t>Scarlett Kumar</t>
  </si>
  <si>
    <t>Wednesday, January 07, 2009</t>
  </si>
  <si>
    <t>$47,032</t>
  </si>
  <si>
    <t>E03094</t>
  </si>
  <si>
    <t>Wesley Young</t>
  </si>
  <si>
    <t>Sunday, September 18, 2016</t>
  </si>
  <si>
    <t>$98,427</t>
  </si>
  <si>
    <t>E01909</t>
  </si>
  <si>
    <t>Lillian Khan</t>
  </si>
  <si>
    <t>Monday, May 31, 2010</t>
  </si>
  <si>
    <t>$47,387</t>
  </si>
  <si>
    <t>Monday, January 08, 2018</t>
  </si>
  <si>
    <t>E04398</t>
  </si>
  <si>
    <t>Oliver Yang</t>
  </si>
  <si>
    <t>Monday, June 10, 2019</t>
  </si>
  <si>
    <t>$176,710</t>
  </si>
  <si>
    <t>E02521</t>
  </si>
  <si>
    <t>Lily Nguyen</t>
  </si>
  <si>
    <t>Saturday, January 28, 2012</t>
  </si>
  <si>
    <t>$95,960</t>
  </si>
  <si>
    <t>E03545</t>
  </si>
  <si>
    <t>Sofia Cheng</t>
  </si>
  <si>
    <t>Sunday, July 26, 2020</t>
  </si>
  <si>
    <t>$216,195</t>
  </si>
  <si>
    <t>Student</t>
  </si>
  <si>
    <t>Result Date</t>
  </si>
  <si>
    <t>Teacher</t>
  </si>
  <si>
    <t>Subject</t>
  </si>
  <si>
    <t>Score</t>
  </si>
  <si>
    <t>Comment</t>
  </si>
  <si>
    <t>Ross</t>
  </si>
  <si>
    <t>Arteus</t>
  </si>
  <si>
    <t>Physics</t>
  </si>
  <si>
    <t>Jim</t>
  </si>
  <si>
    <t>Freya</t>
  </si>
  <si>
    <t>Mathematics</t>
  </si>
  <si>
    <t>Anderson</t>
  </si>
  <si>
    <t>Baldur</t>
  </si>
  <si>
    <t>Chemistry</t>
  </si>
  <si>
    <t>Heather</t>
  </si>
  <si>
    <t>Multiple Criteria with IF function: In this exercise you will find the letter grade based on subjects. Oftentimes, the grades are not fixed, the grades vary with the highest value. Therefore, it will be feasible for that scenario. The range of the grade per subject is provided below.</t>
  </si>
  <si>
    <t>Richard</t>
  </si>
  <si>
    <t>Jordan</t>
  </si>
  <si>
    <t>Rachel</t>
  </si>
  <si>
    <t>Jenna</t>
  </si>
  <si>
    <t>Monica</t>
  </si>
  <si>
    <t>Chandler</t>
  </si>
  <si>
    <t>Condition</t>
  </si>
  <si>
    <t>Phoebe</t>
  </si>
  <si>
    <t>More Than 90</t>
  </si>
  <si>
    <t>Outstanding</t>
  </si>
  <si>
    <t>Gordon</t>
  </si>
  <si>
    <t>More Than 60</t>
  </si>
  <si>
    <t>Good</t>
  </si>
  <si>
    <t>Joey</t>
  </si>
  <si>
    <t>Below 60</t>
  </si>
  <si>
    <t>Bad</t>
  </si>
  <si>
    <t>Johnson</t>
  </si>
  <si>
    <t>More Than 80</t>
  </si>
  <si>
    <t>Kristen</t>
  </si>
  <si>
    <t>More Than 50</t>
  </si>
  <si>
    <t>Patrick</t>
  </si>
  <si>
    <t>Below 50</t>
  </si>
  <si>
    <t>David</t>
  </si>
  <si>
    <t>More Than 70</t>
  </si>
  <si>
    <t>Adam</t>
  </si>
  <si>
    <t>More Than 40</t>
  </si>
  <si>
    <t>Bell</t>
  </si>
  <si>
    <t>Below 40</t>
  </si>
  <si>
    <t>Nathalia</t>
  </si>
  <si>
    <t>STUDENT</t>
  </si>
  <si>
    <t>MATHS</t>
  </si>
  <si>
    <t>PHYSICS</t>
  </si>
  <si>
    <t>CHEM</t>
  </si>
  <si>
    <t>OVERALL</t>
  </si>
  <si>
    <t>SUM</t>
  </si>
  <si>
    <t>%</t>
  </si>
  <si>
    <t>2 GRADES PHYSICS</t>
  </si>
  <si>
    <t>3 GRADES PHYSICS</t>
  </si>
  <si>
    <t>6 GRADES PHYSICS</t>
  </si>
  <si>
    <t>2 GRADES CHEMISTRY</t>
  </si>
  <si>
    <t>3 GRADES CHEMISTRY</t>
  </si>
  <si>
    <t>6 GRADES CHEMISTRY</t>
  </si>
  <si>
    <t>OR (MATHS&gt;90, CHEM&gt;90)</t>
  </si>
  <si>
    <t>AND (MATHS&gt;90, CHEM&gt;90)</t>
  </si>
  <si>
    <t>CHEMISTRY SCHOLARSHIP (C&gt;90)</t>
  </si>
  <si>
    <t>PHYSICS SCHOLARSHIP (P&gt;90)</t>
  </si>
  <si>
    <t>STATE SCHOLARSHIP 2 (MATHS&gt;90, CHEM&gt;90</t>
  </si>
  <si>
    <t>STATE SCHOLARSHIP 3 (PHY&gt;89, CHEM&gt;89)</t>
  </si>
  <si>
    <t>GRADE CHEM</t>
  </si>
  <si>
    <t>GRADE PHY</t>
  </si>
  <si>
    <t>John</t>
  </si>
  <si>
    <t>Aman</t>
  </si>
  <si>
    <t>Arjun</t>
  </si>
  <si>
    <t>Aakash</t>
  </si>
  <si>
    <t>Vanita</t>
  </si>
  <si>
    <t>Stella</t>
  </si>
  <si>
    <t>2 GRADE</t>
  </si>
  <si>
    <t>3 GRADES</t>
  </si>
  <si>
    <t>6 GRADES</t>
  </si>
  <si>
    <t>&lt;=60</t>
  </si>
  <si>
    <t>B</t>
  </si>
  <si>
    <t>0 - 40</t>
  </si>
  <si>
    <t>FAIL</t>
  </si>
  <si>
    <t>&gt;60</t>
  </si>
  <si>
    <t>A</t>
  </si>
  <si>
    <t>40 - 70</t>
  </si>
  <si>
    <t>40 - 50</t>
  </si>
  <si>
    <t>E</t>
  </si>
  <si>
    <t>70 - 100</t>
  </si>
  <si>
    <t>50 - 60</t>
  </si>
  <si>
    <t>D</t>
  </si>
  <si>
    <t>60 - 70</t>
  </si>
  <si>
    <t>C</t>
  </si>
  <si>
    <t>70 - 80</t>
  </si>
  <si>
    <t>80-100</t>
  </si>
  <si>
    <t>PRODUCT FUNCTION i.e MULTIPLES</t>
  </si>
  <si>
    <t>COUNT</t>
  </si>
  <si>
    <t>SUM SALARY</t>
  </si>
  <si>
    <t>AVERAGE SALARY</t>
  </si>
  <si>
    <t>AVERAGE HIKE</t>
  </si>
  <si>
    <t>busin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</si>
</sst>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000000"/>
      <name val="Calibri"/>
      <family val="2"/>
      <charset val="1"/>
    </font>
    <font>
      <b/>
      <sz val="14"/>
      <color rgb="FF000000"/>
      <name val="Calibri"/>
      <family val="2"/>
      <charset val="1"/>
    </font>
    <font>
      <sz val="12"/>
      <color rgb="FF000000"/>
      <name val="Calibri"/>
      <family val="2"/>
      <charset val="1"/>
    </font>
    <font>
      <b/>
      <sz val="11"/>
      <color theme="1"/>
      <name val="Calibri"/>
      <family val="2"/>
      <scheme val="minor"/>
    </font>
    <font>
      <b/>
      <sz val="16"/>
      <color rgb="FFFF0000"/>
      <name val="Calibri"/>
      <scheme val="minor"/>
    </font>
    <font>
      <b/>
      <sz val="12"/>
      <color theme="1"/>
      <name val="Calibri"/>
      <family val="2"/>
      <scheme val="minor"/>
    </font>
  </fonts>
  <fills count="9">
    <fill>
      <patternFill patternType="none"/>
    </fill>
    <fill>
      <patternFill patternType="gray125"/>
    </fill>
    <fill>
      <patternFill patternType="solid">
        <fgColor rgb="FFD9E2F3"/>
        <bgColor indexed="64"/>
      </patternFill>
    </fill>
    <fill>
      <patternFill patternType="solid">
        <fgColor rgb="FFCCECFF"/>
        <bgColor indexed="64"/>
      </patternFill>
    </fill>
    <fill>
      <patternFill patternType="solid">
        <fgColor rgb="FFECFFCC"/>
        <bgColor indexed="64"/>
      </patternFill>
    </fill>
    <fill>
      <patternFill patternType="solid">
        <fgColor rgb="FFF7FFEB"/>
        <bgColor indexed="64"/>
      </patternFill>
    </fill>
    <fill>
      <patternFill patternType="solid">
        <fgColor rgb="FFFFDDF2"/>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5">
    <xf numFmtId="0" fontId="0" fillId="0" borderId="0" xfId="0"/>
    <xf numFmtId="0" fontId="1" fillId="0" borderId="0" xfId="0" applyFont="1"/>
    <xf numFmtId="0" fontId="1" fillId="2" borderId="1" xfId="0" applyFont="1" applyFill="1" applyBorder="1"/>
    <xf numFmtId="9" fontId="1" fillId="2" borderId="1" xfId="0" applyNumberFormat="1" applyFont="1" applyFill="1" applyBorder="1"/>
    <xf numFmtId="0" fontId="1" fillId="0" borderId="1" xfId="0" applyFont="1" applyBorder="1"/>
    <xf numFmtId="9" fontId="1" fillId="0" borderId="1" xfId="0" applyNumberFormat="1" applyFont="1" applyBorder="1"/>
    <xf numFmtId="0" fontId="2" fillId="3" borderId="1" xfId="0" applyFont="1" applyFill="1" applyBorder="1"/>
    <xf numFmtId="0" fontId="2" fillId="4" borderId="1" xfId="0" applyFont="1" applyFill="1" applyBorder="1"/>
    <xf numFmtId="0" fontId="3" fillId="0" borderId="1" xfId="0" applyFont="1" applyBorder="1"/>
    <xf numFmtId="16" fontId="3" fillId="0" borderId="1" xfId="0" applyNumberFormat="1" applyFont="1" applyBorder="1"/>
    <xf numFmtId="0" fontId="3" fillId="5" borderId="1" xfId="0" applyFont="1" applyFill="1" applyBorder="1"/>
    <xf numFmtId="0" fontId="2" fillId="6" borderId="1" xfId="0" applyFont="1" applyFill="1" applyBorder="1"/>
    <xf numFmtId="10" fontId="0" fillId="0" borderId="0" xfId="0" applyNumberFormat="1"/>
    <xf numFmtId="0" fontId="4" fillId="0" borderId="0" xfId="0" applyFont="1"/>
    <xf numFmtId="0" fontId="4" fillId="7" borderId="0" xfId="0" applyFont="1" applyFill="1"/>
    <xf numFmtId="0" fontId="5" fillId="0" borderId="0" xfId="0" applyFont="1"/>
    <xf numFmtId="0" fontId="6" fillId="8" borderId="0" xfId="0" applyFont="1" applyFill="1" applyAlignment="1">
      <alignment horizontal="center" vertical="center"/>
    </xf>
    <xf numFmtId="0" fontId="6" fillId="0" borderId="0" xfId="0" applyFont="1" applyAlignment="1">
      <alignment horizontal="center" vertical="center"/>
    </xf>
    <xf numFmtId="0" fontId="0" fillId="0" borderId="0" xfId="0" applyAlignment="1">
      <alignment horizontal="center" vertical="center"/>
    </xf>
    <xf numFmtId="0" fontId="1" fillId="0" borderId="2" xfId="0" applyFont="1" applyBorder="1"/>
    <xf numFmtId="9" fontId="1" fillId="0" borderId="2" xfId="0" applyNumberFormat="1" applyFont="1" applyBorder="1"/>
    <xf numFmtId="0" fontId="1" fillId="0" borderId="0" xfId="0" applyFont="1" applyAlignment="1"/>
    <xf numFmtId="0" fontId="3" fillId="0" borderId="2" xfId="0" applyFont="1" applyBorder="1" applyAlignment="1"/>
    <xf numFmtId="0" fontId="3" fillId="0" borderId="3" xfId="0" applyFont="1" applyBorder="1" applyAlignment="1"/>
    <xf numFmtId="0" fontId="3" fillId="0" borderId="4" xfId="0" applyFont="1" applyBorder="1" applyAlignment="1"/>
  </cellXfs>
  <cellStyles count="1">
    <cellStyle name="Normal" xfId="0" builtinId="0"/>
  </cellStyles>
  <dxfs count="42">
    <dxf>
      <fill>
        <patternFill patternType="solid">
          <bgColor theme="5" tint="0.59999389629810485"/>
        </patternFill>
      </fill>
    </dxf>
    <dxf>
      <fill>
        <patternFill patternType="solid">
          <bgColor theme="5" tint="0.59999389629810485"/>
        </patternFill>
      </fill>
    </dxf>
    <dxf>
      <font>
        <color rgb="FF9C0006"/>
      </font>
      <fill>
        <patternFill patternType="solid">
          <bgColor theme="5" tint="0.59999389629810485"/>
        </patternFill>
      </fill>
    </dxf>
    <dxf>
      <fill>
        <patternFill patternType="solid">
          <bgColor theme="5" tint="0.59999389629810485"/>
        </patternFill>
      </fill>
    </dxf>
    <dxf>
      <font>
        <color rgb="FF9C0006"/>
      </font>
      <fill>
        <patternFill patternType="solid">
          <bgColor theme="5" tint="0.59999389629810485"/>
        </patternFill>
      </fill>
    </dxf>
    <dxf>
      <font>
        <color rgb="FF9C0006"/>
      </font>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ont>
        <color rgb="FF9C0006"/>
      </font>
      <fill>
        <patternFill patternType="solid">
          <bgColor theme="5" tint="0.59999389629810485"/>
        </patternFill>
      </fill>
    </dxf>
    <dxf>
      <fill>
        <patternFill patternType="solid">
          <bgColor theme="5" tint="0.79998168889431442"/>
        </patternFill>
      </fill>
    </dxf>
    <dxf>
      <fill>
        <patternFill patternType="solid">
          <bgColor theme="5" tint="0.79998168889431442"/>
        </patternFill>
      </fill>
    </dxf>
    <dxf>
      <font>
        <color rgb="FFFFFF00"/>
      </font>
      <fill>
        <patternFill patternType="solid">
          <bgColor rgb="FF00B0F0"/>
        </patternFill>
      </fill>
    </dxf>
    <dxf>
      <font>
        <b/>
        <i val="0"/>
        <color rgb="FF006100"/>
      </font>
      <fill>
        <patternFill patternType="solid">
          <bgColor rgb="FFC6EFCE"/>
        </patternFill>
      </fill>
    </dxf>
    <dxf>
      <fill>
        <patternFill>
          <bgColor rgb="FFFFC7CE"/>
        </patternFill>
      </fill>
    </dxf>
    <dxf>
      <font>
        <b/>
        <i val="0"/>
        <color rgb="FF9C5700"/>
      </font>
      <fill>
        <patternFill patternType="solid">
          <bgColor rgb="FFFFEB9C"/>
        </patternFill>
      </fill>
    </dxf>
    <dxf>
      <font>
        <color rgb="FF00B0F0"/>
      </font>
      <fill>
        <patternFill patternType="solid">
          <bgColor theme="7" tint="0.79998168889431442"/>
        </patternFill>
      </fill>
    </dxf>
    <dxf>
      <font>
        <b/>
        <i val="0"/>
        <color theme="5" tint="-0.249977111117893"/>
      </font>
      <fill>
        <patternFill patternType="solid">
          <bgColor theme="8" tint="0.59999389629810485"/>
        </patternFill>
      </fill>
    </dxf>
    <dxf>
      <font>
        <color rgb="FF006100"/>
      </font>
      <fill>
        <patternFill>
          <bgColor rgb="FFC6EFCE"/>
        </patternFill>
      </fill>
    </dxf>
    <dxf>
      <font>
        <b/>
        <i val="0"/>
        <color rgb="FF9C5700"/>
      </font>
      <fill>
        <patternFill patternType="solid">
          <bgColor rgb="FFFFEB9C"/>
        </patternFill>
      </fill>
    </dxf>
    <dxf>
      <fill>
        <patternFill>
          <bgColor rgb="FFFFC7CE"/>
        </patternFill>
      </fill>
    </dxf>
    <dxf>
      <font>
        <b/>
        <i val="0"/>
        <color rgb="FF006100"/>
      </font>
      <fill>
        <patternFill patternType="solid">
          <bgColor rgb="FFC6EFCE"/>
        </patternFill>
      </fill>
    </dxf>
    <dxf>
      <font>
        <color rgb="FF9C5700"/>
      </font>
      <fill>
        <patternFill>
          <bgColor rgb="FFFFEB9C"/>
        </patternFill>
      </fill>
    </dxf>
    <dxf>
      <font>
        <b/>
        <i val="0"/>
        <color rgb="FF9C0006"/>
      </font>
      <fill>
        <patternFill patternType="solid">
          <bgColor rgb="FFFFC7CE"/>
        </patternFill>
      </fill>
    </dxf>
    <dxf>
      <font>
        <color rgb="FF9C0006"/>
      </font>
      <fill>
        <patternFill>
          <bgColor rgb="FFFFC7CE"/>
        </patternFill>
      </fill>
    </dxf>
    <dxf>
      <font>
        <b val="0"/>
        <i val="0"/>
        <strike val="0"/>
        <condense val="0"/>
        <extend val="0"/>
        <outline val="0"/>
        <shadow val="0"/>
        <u val="none"/>
        <vertAlign val="baseline"/>
        <sz val="11"/>
        <color rgb="FF000000"/>
        <name val="Calibri"/>
        <family val="2"/>
        <charset val="1"/>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charset val="1"/>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charset val="1"/>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charset val="1"/>
        <scheme val="none"/>
      </font>
      <numFmt numFmtId="13" formatCode="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charset val="1"/>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charset val="1"/>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charset val="1"/>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charset val="1"/>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charset val="1"/>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charset val="1"/>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charset val="1"/>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charset val="1"/>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charset val="1"/>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charset val="1"/>
        <scheme val="none"/>
      </font>
      <border diagonalUp="0" diagonalDown="0">
        <left style="thin">
          <color rgb="FF000000"/>
        </left>
        <right style="thin">
          <color rgb="FF000000"/>
        </right>
        <top style="thin">
          <color rgb="FF000000"/>
        </top>
        <bottom style="thin">
          <color rgb="FF000000"/>
        </bottom>
        <vertical/>
        <horizontal/>
      </border>
    </dxf>
    <dxf>
      <border outline="0">
        <bottom style="thin">
          <color rgb="FF000000"/>
        </bottom>
      </border>
    </dxf>
    <dxf>
      <font>
        <b val="0"/>
        <i val="0"/>
        <strike val="0"/>
        <condense val="0"/>
        <extend val="0"/>
        <outline val="0"/>
        <shadow val="0"/>
        <u val="none"/>
        <vertAlign val="baseline"/>
        <sz val="11"/>
        <color rgb="FF000000"/>
        <name val="Calibri"/>
        <family val="2"/>
        <charset val="1"/>
        <scheme val="none"/>
      </font>
    </dxf>
    <dxf>
      <font>
        <b val="0"/>
        <i val="0"/>
        <strike val="0"/>
        <condense val="0"/>
        <extend val="0"/>
        <outline val="0"/>
        <shadow val="0"/>
        <u val="none"/>
        <vertAlign val="baseline"/>
        <sz val="11"/>
        <color rgb="FF000000"/>
        <name val="Calibri"/>
        <family val="2"/>
        <charset val="1"/>
        <scheme val="none"/>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E40E-829E-4DCB-8F12-7385AAA1E655}" name="Table1" displayName="Table1" ref="A1:N1001" totalsRowShown="0" headerRowDxfId="41" dataDxfId="40" tableBorderDxfId="39">
  <autoFilter ref="A1:N1001" xr:uid="{FAE6E40E-829E-4DCB-8F12-7385AAA1E655}"/>
  <tableColumns count="14">
    <tableColumn id="1" xr3:uid="{6B825EE5-CFD5-4997-A920-23D0936EFAB7}" name="Emp ID" dataDxfId="38"/>
    <tableColumn id="2" xr3:uid="{45857732-A68E-420F-9C81-932E6565F060}" name="EMP Name" dataDxfId="37"/>
    <tableColumn id="3" xr3:uid="{F6735827-7AAA-41D6-93D7-7628E59FF8CF}" name="designatinon" dataDxfId="36"/>
    <tableColumn id="4" xr3:uid="{7DEB8034-CEFA-4A33-9A12-65E4EF73B29D}" name="department" dataDxfId="35"/>
    <tableColumn id="5" xr3:uid="{A1A3AA15-5059-4A18-99E9-69FF28667FC3}" name="Business unit" dataDxfId="34"/>
    <tableColumn id="6" xr3:uid="{833A3AE5-051B-47B2-9D45-6E5DDF667387}" name="gender" dataDxfId="33"/>
    <tableColumn id="7" xr3:uid="{D3C4BC4B-6179-4A84-9323-254681A50BC4}" name="Ethnicity" dataDxfId="32"/>
    <tableColumn id="8" xr3:uid="{55DB6B1D-6522-4EC4-835C-494C28D7A413}" name="Age" dataDxfId="31"/>
    <tableColumn id="9" xr3:uid="{549B1EC1-FAA2-44EA-80A9-40F8EFB94370}" name="Joining date" dataDxfId="30"/>
    <tableColumn id="10" xr3:uid="{BCDCB035-635C-4F28-93B5-2C6194043926}" name="Salary" dataDxfId="29"/>
    <tableColumn id="11" xr3:uid="{DAE404FD-9DEE-43A0-B1DC-DECC0509273F}" name="Hike" dataDxfId="28"/>
    <tableColumn id="12" xr3:uid="{C27E1456-EAE7-42A1-BF26-BB19EFCBE17A}" name="Country" dataDxfId="27"/>
    <tableColumn id="13" xr3:uid="{894AD3AD-DEC6-48B7-AD13-7ED11F848A41}" name="City" dataDxfId="26"/>
    <tableColumn id="14" xr3:uid="{2A47ED05-396A-4A13-BAC8-721D27D7AA60}" name="Resignation date" dataDxfId="2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B1" workbookViewId="0">
      <selection activeCell="I15" sqref="I15"/>
    </sheetView>
  </sheetViews>
  <sheetFormatPr defaultRowHeight="15"/>
  <cols>
    <col min="1" max="1" width="9.7109375" bestFit="1" customWidth="1"/>
    <col min="2" max="2" width="20.42578125" bestFit="1" customWidth="1"/>
    <col min="3" max="3" width="27.7109375" bestFit="1" customWidth="1"/>
    <col min="4" max="4" width="17" bestFit="1" customWidth="1"/>
    <col min="5" max="5" width="23.7109375" bestFit="1" customWidth="1"/>
    <col min="6" max="6" width="9.7109375" bestFit="1" customWidth="1"/>
    <col min="7" max="7" width="11.28515625" bestFit="1" customWidth="1"/>
    <col min="9" max="9" width="30.7109375" bestFit="1" customWidth="1"/>
    <col min="10" max="10" width="9.28515625" bestFit="1" customWidth="1"/>
    <col min="12" max="12" width="12.85546875" bestFit="1" customWidth="1"/>
    <col min="13" max="13" width="13.5703125" bestFit="1" customWidth="1"/>
    <col min="14" max="14" width="30.28515625" bestFit="1"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s="2" t="s">
        <v>15</v>
      </c>
      <c r="C2" s="2" t="s">
        <v>16</v>
      </c>
      <c r="D2" s="2" t="s">
        <v>17</v>
      </c>
      <c r="E2" s="2" t="s">
        <v>18</v>
      </c>
      <c r="F2" s="2" t="s">
        <v>19</v>
      </c>
      <c r="G2" s="2" t="s">
        <v>20</v>
      </c>
      <c r="H2" s="2">
        <v>55</v>
      </c>
      <c r="I2" s="2" t="s">
        <v>21</v>
      </c>
      <c r="J2" s="2" t="s">
        <v>22</v>
      </c>
      <c r="K2" s="3">
        <v>0.15</v>
      </c>
      <c r="L2" s="2" t="s">
        <v>23</v>
      </c>
      <c r="M2" s="2" t="s">
        <v>24</v>
      </c>
      <c r="N2" s="2" t="s">
        <v>25</v>
      </c>
    </row>
    <row r="3" spans="1:14">
      <c r="A3" s="4" t="s">
        <v>26</v>
      </c>
      <c r="B3" s="4" t="s">
        <v>27</v>
      </c>
      <c r="C3" s="4" t="s">
        <v>28</v>
      </c>
      <c r="D3" s="4" t="s">
        <v>17</v>
      </c>
      <c r="E3" s="4" t="s">
        <v>29</v>
      </c>
      <c r="F3" s="4" t="s">
        <v>30</v>
      </c>
      <c r="G3" s="4" t="s">
        <v>31</v>
      </c>
      <c r="H3" s="4">
        <v>59</v>
      </c>
      <c r="I3" s="4" t="s">
        <v>32</v>
      </c>
      <c r="J3" s="4" t="s">
        <v>33</v>
      </c>
      <c r="K3" s="5">
        <v>0</v>
      </c>
      <c r="L3" s="4" t="s">
        <v>34</v>
      </c>
      <c r="M3" s="4" t="s">
        <v>35</v>
      </c>
      <c r="N3" s="4"/>
    </row>
    <row r="4" spans="1:14">
      <c r="A4" s="2" t="s">
        <v>36</v>
      </c>
      <c r="B4" s="2" t="s">
        <v>37</v>
      </c>
      <c r="C4" s="2" t="s">
        <v>38</v>
      </c>
      <c r="D4" s="2" t="s">
        <v>39</v>
      </c>
      <c r="E4" s="2" t="s">
        <v>40</v>
      </c>
      <c r="F4" s="2" t="s">
        <v>19</v>
      </c>
      <c r="G4" s="2" t="s">
        <v>41</v>
      </c>
      <c r="H4" s="2">
        <v>50</v>
      </c>
      <c r="I4" s="2" t="s">
        <v>42</v>
      </c>
      <c r="J4" s="2" t="s">
        <v>43</v>
      </c>
      <c r="K4" s="3">
        <v>0.2</v>
      </c>
      <c r="L4" s="2" t="s">
        <v>23</v>
      </c>
      <c r="M4" s="2" t="s">
        <v>44</v>
      </c>
      <c r="N4" s="2"/>
    </row>
    <row r="5" spans="1:14">
      <c r="A5" s="4" t="s">
        <v>45</v>
      </c>
      <c r="B5" s="4" t="s">
        <v>46</v>
      </c>
      <c r="C5" s="4" t="s">
        <v>47</v>
      </c>
      <c r="D5" s="4" t="s">
        <v>17</v>
      </c>
      <c r="E5" s="4" t="s">
        <v>29</v>
      </c>
      <c r="F5" s="4" t="s">
        <v>19</v>
      </c>
      <c r="G5" s="4" t="s">
        <v>41</v>
      </c>
      <c r="H5" s="4">
        <v>26</v>
      </c>
      <c r="I5" s="4" t="s">
        <v>48</v>
      </c>
      <c r="J5" s="4" t="s">
        <v>49</v>
      </c>
      <c r="K5" s="5">
        <v>7.0000000000000007E-2</v>
      </c>
      <c r="L5" s="4" t="s">
        <v>23</v>
      </c>
      <c r="M5" s="4" t="s">
        <v>44</v>
      </c>
      <c r="N5" s="4"/>
    </row>
    <row r="6" spans="1:14">
      <c r="A6" s="2" t="s">
        <v>50</v>
      </c>
      <c r="B6" s="2" t="s">
        <v>51</v>
      </c>
      <c r="C6" s="2" t="s">
        <v>52</v>
      </c>
      <c r="D6" s="2" t="s">
        <v>39</v>
      </c>
      <c r="E6" s="2" t="s">
        <v>29</v>
      </c>
      <c r="F6" s="2" t="s">
        <v>30</v>
      </c>
      <c r="G6" s="2" t="s">
        <v>31</v>
      </c>
      <c r="H6" s="2">
        <v>55</v>
      </c>
      <c r="I6" s="2" t="s">
        <v>53</v>
      </c>
      <c r="J6" s="2" t="s">
        <v>54</v>
      </c>
      <c r="K6" s="3">
        <v>0</v>
      </c>
      <c r="L6" s="2" t="s">
        <v>23</v>
      </c>
      <c r="M6" s="2" t="s">
        <v>55</v>
      </c>
      <c r="N6" s="2"/>
    </row>
    <row r="7" spans="1:14">
      <c r="A7" s="4" t="s">
        <v>56</v>
      </c>
      <c r="B7" s="4" t="s">
        <v>57</v>
      </c>
      <c r="C7" s="4" t="s">
        <v>58</v>
      </c>
      <c r="D7" s="4" t="s">
        <v>59</v>
      </c>
      <c r="E7" s="4" t="s">
        <v>60</v>
      </c>
      <c r="F7" s="4" t="s">
        <v>30</v>
      </c>
      <c r="G7" s="4" t="s">
        <v>31</v>
      </c>
      <c r="H7" s="4">
        <v>57</v>
      </c>
      <c r="I7" s="4" t="s">
        <v>61</v>
      </c>
      <c r="J7" s="4" t="s">
        <v>62</v>
      </c>
      <c r="K7" s="5">
        <v>0</v>
      </c>
      <c r="L7" s="4" t="s">
        <v>34</v>
      </c>
      <c r="M7" s="4" t="s">
        <v>35</v>
      </c>
      <c r="N7" s="4"/>
    </row>
    <row r="8" spans="1:14">
      <c r="A8" s="2" t="s">
        <v>63</v>
      </c>
      <c r="B8" s="2" t="s">
        <v>64</v>
      </c>
      <c r="C8" s="2" t="s">
        <v>65</v>
      </c>
      <c r="D8" s="2" t="s">
        <v>17</v>
      </c>
      <c r="E8" s="2" t="s">
        <v>60</v>
      </c>
      <c r="F8" s="2" t="s">
        <v>19</v>
      </c>
      <c r="G8" s="2" t="s">
        <v>41</v>
      </c>
      <c r="H8" s="2">
        <v>27</v>
      </c>
      <c r="I8" s="2" t="s">
        <v>66</v>
      </c>
      <c r="J8" s="2" t="s">
        <v>67</v>
      </c>
      <c r="K8" s="3">
        <v>0.1</v>
      </c>
      <c r="L8" s="2" t="s">
        <v>23</v>
      </c>
      <c r="M8" s="2" t="s">
        <v>55</v>
      </c>
      <c r="N8" s="2"/>
    </row>
    <row r="9" spans="1:14">
      <c r="A9" s="4" t="s">
        <v>68</v>
      </c>
      <c r="B9" s="4" t="s">
        <v>69</v>
      </c>
      <c r="C9" s="4" t="s">
        <v>70</v>
      </c>
      <c r="D9" s="4" t="s">
        <v>39</v>
      </c>
      <c r="E9" s="4" t="s">
        <v>29</v>
      </c>
      <c r="F9" s="4" t="s">
        <v>30</v>
      </c>
      <c r="G9" s="4" t="s">
        <v>20</v>
      </c>
      <c r="H9" s="4">
        <v>25</v>
      </c>
      <c r="I9" s="4" t="s">
        <v>71</v>
      </c>
      <c r="J9" s="4" t="s">
        <v>72</v>
      </c>
      <c r="K9" s="5">
        <v>0</v>
      </c>
      <c r="L9" s="4" t="s">
        <v>23</v>
      </c>
      <c r="M9" s="4" t="s">
        <v>73</v>
      </c>
      <c r="N9" s="4" t="s">
        <v>74</v>
      </c>
    </row>
    <row r="10" spans="1:14">
      <c r="A10" s="2" t="s">
        <v>75</v>
      </c>
      <c r="B10" s="2" t="s">
        <v>76</v>
      </c>
      <c r="C10" s="2" t="s">
        <v>65</v>
      </c>
      <c r="D10" s="2" t="s">
        <v>77</v>
      </c>
      <c r="E10" s="2" t="s">
        <v>29</v>
      </c>
      <c r="F10" s="2" t="s">
        <v>30</v>
      </c>
      <c r="G10" s="2" t="s">
        <v>41</v>
      </c>
      <c r="H10" s="2">
        <v>29</v>
      </c>
      <c r="I10" s="2" t="s">
        <v>78</v>
      </c>
      <c r="J10" s="2" t="s">
        <v>79</v>
      </c>
      <c r="K10" s="3">
        <v>0.06</v>
      </c>
      <c r="L10" s="2" t="s">
        <v>23</v>
      </c>
      <c r="M10" s="2" t="s">
        <v>80</v>
      </c>
      <c r="N10" s="2"/>
    </row>
    <row r="11" spans="1:14">
      <c r="A11" s="4" t="s">
        <v>81</v>
      </c>
      <c r="B11" s="4" t="s">
        <v>82</v>
      </c>
      <c r="C11" s="4" t="s">
        <v>52</v>
      </c>
      <c r="D11" s="4" t="s">
        <v>39</v>
      </c>
      <c r="E11" s="4" t="s">
        <v>40</v>
      </c>
      <c r="F11" s="4" t="s">
        <v>19</v>
      </c>
      <c r="G11" s="4" t="s">
        <v>41</v>
      </c>
      <c r="H11" s="4">
        <v>34</v>
      </c>
      <c r="I11" s="4" t="s">
        <v>83</v>
      </c>
      <c r="J11" s="4" t="s">
        <v>84</v>
      </c>
      <c r="K11" s="5">
        <v>0</v>
      </c>
      <c r="L11" s="4" t="s">
        <v>23</v>
      </c>
      <c r="M11" s="4" t="s">
        <v>44</v>
      </c>
      <c r="N11" s="4"/>
    </row>
    <row r="12" spans="1:14">
      <c r="A12" s="2" t="s">
        <v>85</v>
      </c>
      <c r="B12" s="2" t="s">
        <v>86</v>
      </c>
      <c r="C12" s="2" t="s">
        <v>16</v>
      </c>
      <c r="D12" s="2" t="s">
        <v>87</v>
      </c>
      <c r="E12" s="2" t="s">
        <v>29</v>
      </c>
      <c r="F12" s="2" t="s">
        <v>19</v>
      </c>
      <c r="G12" s="2" t="s">
        <v>31</v>
      </c>
      <c r="H12" s="2">
        <v>36</v>
      </c>
      <c r="I12" s="2" t="s">
        <v>88</v>
      </c>
      <c r="J12" s="2" t="s">
        <v>89</v>
      </c>
      <c r="K12" s="3">
        <v>0.15</v>
      </c>
      <c r="L12" s="2" t="s">
        <v>23</v>
      </c>
      <c r="M12" s="2" t="s">
        <v>73</v>
      </c>
      <c r="N12" s="2"/>
    </row>
    <row r="13" spans="1:14">
      <c r="A13" s="4" t="s">
        <v>90</v>
      </c>
      <c r="B13" s="4" t="s">
        <v>91</v>
      </c>
      <c r="C13" s="4" t="s">
        <v>92</v>
      </c>
      <c r="D13" s="4" t="s">
        <v>93</v>
      </c>
      <c r="E13" s="4" t="s">
        <v>40</v>
      </c>
      <c r="F13" s="4" t="s">
        <v>19</v>
      </c>
      <c r="G13" s="4" t="s">
        <v>41</v>
      </c>
      <c r="H13" s="4">
        <v>27</v>
      </c>
      <c r="I13" s="4" t="s">
        <v>94</v>
      </c>
      <c r="J13" s="4" t="s">
        <v>95</v>
      </c>
      <c r="K13" s="5">
        <v>0</v>
      </c>
      <c r="L13" s="4" t="s">
        <v>23</v>
      </c>
      <c r="M13" s="4" t="s">
        <v>24</v>
      </c>
      <c r="N13" s="4"/>
    </row>
    <row r="14" spans="1:14">
      <c r="A14" s="2" t="s">
        <v>96</v>
      </c>
      <c r="B14" s="2" t="s">
        <v>97</v>
      </c>
      <c r="C14" s="2" t="s">
        <v>65</v>
      </c>
      <c r="D14" s="2" t="s">
        <v>87</v>
      </c>
      <c r="E14" s="2" t="s">
        <v>29</v>
      </c>
      <c r="F14" s="2" t="s">
        <v>30</v>
      </c>
      <c r="G14" s="2" t="s">
        <v>41</v>
      </c>
      <c r="H14" s="2">
        <v>59</v>
      </c>
      <c r="I14" s="2" t="s">
        <v>98</v>
      </c>
      <c r="J14" s="2" t="s">
        <v>99</v>
      </c>
      <c r="K14" s="3">
        <v>0.09</v>
      </c>
      <c r="L14" s="2" t="s">
        <v>23</v>
      </c>
      <c r="M14" s="2" t="s">
        <v>80</v>
      </c>
      <c r="N14" s="2"/>
    </row>
    <row r="15" spans="1:14">
      <c r="A15" s="4" t="s">
        <v>100</v>
      </c>
      <c r="B15" s="4" t="s">
        <v>101</v>
      </c>
      <c r="C15" s="4" t="s">
        <v>16</v>
      </c>
      <c r="D15" s="4" t="s">
        <v>39</v>
      </c>
      <c r="E15" s="4" t="s">
        <v>18</v>
      </c>
      <c r="F15" s="4" t="s">
        <v>19</v>
      </c>
      <c r="G15" s="4" t="s">
        <v>31</v>
      </c>
      <c r="H15" s="4">
        <v>51</v>
      </c>
      <c r="I15" s="4" t="s">
        <v>102</v>
      </c>
      <c r="J15" s="4" t="s">
        <v>103</v>
      </c>
      <c r="K15" s="5">
        <v>0.1</v>
      </c>
      <c r="L15" s="4" t="s">
        <v>34</v>
      </c>
      <c r="M15" s="4" t="s">
        <v>104</v>
      </c>
      <c r="N15" s="4"/>
    </row>
    <row r="16" spans="1:14">
      <c r="A16" s="2" t="s">
        <v>105</v>
      </c>
      <c r="B16" s="2" t="s">
        <v>106</v>
      </c>
      <c r="C16" s="2" t="s">
        <v>52</v>
      </c>
      <c r="D16" s="2" t="s">
        <v>77</v>
      </c>
      <c r="E16" s="2" t="s">
        <v>40</v>
      </c>
      <c r="F16" s="2" t="s">
        <v>30</v>
      </c>
      <c r="G16" s="2" t="s">
        <v>31</v>
      </c>
      <c r="H16" s="2">
        <v>31</v>
      </c>
      <c r="I16" s="2" t="s">
        <v>107</v>
      </c>
      <c r="J16" s="2" t="s">
        <v>108</v>
      </c>
      <c r="K16" s="3">
        <v>0</v>
      </c>
      <c r="L16" s="2" t="s">
        <v>23</v>
      </c>
      <c r="M16" s="2" t="s">
        <v>80</v>
      </c>
      <c r="N16" s="2" t="s">
        <v>109</v>
      </c>
    </row>
    <row r="17" spans="1:14">
      <c r="A17" s="4" t="s">
        <v>110</v>
      </c>
      <c r="B17" s="4" t="s">
        <v>111</v>
      </c>
      <c r="C17" s="4" t="s">
        <v>112</v>
      </c>
      <c r="D17" s="4" t="s">
        <v>113</v>
      </c>
      <c r="E17" s="4" t="s">
        <v>18</v>
      </c>
      <c r="F17" s="4" t="s">
        <v>19</v>
      </c>
      <c r="G17" s="4" t="s">
        <v>31</v>
      </c>
      <c r="H17" s="4">
        <v>41</v>
      </c>
      <c r="I17" s="4" t="s">
        <v>114</v>
      </c>
      <c r="J17" s="4" t="s">
        <v>115</v>
      </c>
      <c r="K17" s="5">
        <v>0.3</v>
      </c>
      <c r="L17" s="4" t="s">
        <v>23</v>
      </c>
      <c r="M17" s="4" t="s">
        <v>24</v>
      </c>
      <c r="N17" s="4"/>
    </row>
    <row r="18" spans="1:14">
      <c r="A18" s="2" t="s">
        <v>116</v>
      </c>
      <c r="B18" s="2" t="s">
        <v>117</v>
      </c>
      <c r="C18" s="2" t="s">
        <v>38</v>
      </c>
      <c r="D18" s="2" t="s">
        <v>39</v>
      </c>
      <c r="E18" s="2" t="s">
        <v>18</v>
      </c>
      <c r="F18" s="2" t="s">
        <v>19</v>
      </c>
      <c r="G18" s="2" t="s">
        <v>20</v>
      </c>
      <c r="H18" s="2">
        <v>65</v>
      </c>
      <c r="I18" s="2" t="s">
        <v>118</v>
      </c>
      <c r="J18" s="2" t="s">
        <v>119</v>
      </c>
      <c r="K18" s="3">
        <v>0.2</v>
      </c>
      <c r="L18" s="2" t="s">
        <v>23</v>
      </c>
      <c r="M18" s="2" t="s">
        <v>55</v>
      </c>
      <c r="N18" s="2"/>
    </row>
    <row r="19" spans="1:14">
      <c r="A19" s="4" t="s">
        <v>120</v>
      </c>
      <c r="B19" s="4" t="s">
        <v>121</v>
      </c>
      <c r="C19" s="4" t="s">
        <v>16</v>
      </c>
      <c r="D19" s="4" t="s">
        <v>113</v>
      </c>
      <c r="E19" s="4" t="s">
        <v>40</v>
      </c>
      <c r="F19" s="4" t="s">
        <v>19</v>
      </c>
      <c r="G19" s="4" t="s">
        <v>122</v>
      </c>
      <c r="H19" s="4">
        <v>64</v>
      </c>
      <c r="I19" s="4" t="s">
        <v>123</v>
      </c>
      <c r="J19" s="4" t="s">
        <v>124</v>
      </c>
      <c r="K19" s="5">
        <v>0.13</v>
      </c>
      <c r="L19" s="4" t="s">
        <v>23</v>
      </c>
      <c r="M19" s="4" t="s">
        <v>24</v>
      </c>
      <c r="N19" s="4"/>
    </row>
    <row r="20" spans="1:14">
      <c r="A20" s="2" t="s">
        <v>125</v>
      </c>
      <c r="B20" s="2" t="s">
        <v>126</v>
      </c>
      <c r="C20" s="2" t="s">
        <v>38</v>
      </c>
      <c r="D20" s="2" t="s">
        <v>17</v>
      </c>
      <c r="E20" s="2"/>
      <c r="F20" s="2" t="s">
        <v>30</v>
      </c>
      <c r="G20" s="2" t="s">
        <v>41</v>
      </c>
      <c r="H20" s="2">
        <v>64</v>
      </c>
      <c r="I20" s="2" t="s">
        <v>127</v>
      </c>
      <c r="J20" s="2" t="s">
        <v>128</v>
      </c>
      <c r="K20" s="3">
        <v>0.24</v>
      </c>
      <c r="L20" s="2" t="s">
        <v>23</v>
      </c>
      <c r="M20" s="2" t="s">
        <v>129</v>
      </c>
      <c r="N20" s="2"/>
    </row>
    <row r="21" spans="1:14">
      <c r="A21" s="4" t="s">
        <v>130</v>
      </c>
      <c r="B21" s="4" t="s">
        <v>131</v>
      </c>
      <c r="C21" s="4" t="s">
        <v>38</v>
      </c>
      <c r="D21" s="4" t="s">
        <v>59</v>
      </c>
      <c r="E21" s="4" t="s">
        <v>18</v>
      </c>
      <c r="F21" s="4" t="s">
        <v>30</v>
      </c>
      <c r="G21" s="4" t="s">
        <v>31</v>
      </c>
      <c r="H21" s="4">
        <v>45</v>
      </c>
      <c r="I21" s="4" t="s">
        <v>132</v>
      </c>
      <c r="J21" s="4" t="s">
        <v>133</v>
      </c>
      <c r="K21" s="5">
        <v>0.18</v>
      </c>
      <c r="L21" s="4" t="s">
        <v>34</v>
      </c>
      <c r="M21" s="4" t="s">
        <v>35</v>
      </c>
      <c r="N21" s="4"/>
    </row>
    <row r="22" spans="1:14">
      <c r="A22" s="2" t="s">
        <v>134</v>
      </c>
      <c r="B22" s="2" t="s">
        <v>135</v>
      </c>
      <c r="C22" s="2" t="s">
        <v>16</v>
      </c>
      <c r="D22" s="2" t="s">
        <v>17</v>
      </c>
      <c r="E22" s="2" t="s">
        <v>29</v>
      </c>
      <c r="F22" s="2" t="s">
        <v>30</v>
      </c>
      <c r="G22" s="2" t="s">
        <v>122</v>
      </c>
      <c r="H22" s="2">
        <v>56</v>
      </c>
      <c r="I22" s="2" t="s">
        <v>136</v>
      </c>
      <c r="J22" s="2" t="s">
        <v>137</v>
      </c>
      <c r="K22" s="3">
        <v>0.1</v>
      </c>
      <c r="L22" s="2" t="s">
        <v>138</v>
      </c>
      <c r="M22" s="2" t="s">
        <v>139</v>
      </c>
      <c r="N22" s="2"/>
    </row>
    <row r="23" spans="1:14">
      <c r="A23" s="4" t="s">
        <v>140</v>
      </c>
      <c r="B23" s="4" t="s">
        <v>141</v>
      </c>
      <c r="C23" s="4" t="s">
        <v>38</v>
      </c>
      <c r="D23" s="4" t="s">
        <v>59</v>
      </c>
      <c r="E23" s="4" t="s">
        <v>29</v>
      </c>
      <c r="F23" s="4" t="s">
        <v>19</v>
      </c>
      <c r="G23" s="4" t="s">
        <v>122</v>
      </c>
      <c r="H23" s="4">
        <v>36</v>
      </c>
      <c r="I23" s="4" t="s">
        <v>142</v>
      </c>
      <c r="J23" s="4" t="s">
        <v>143</v>
      </c>
      <c r="K23" s="5">
        <v>0.21</v>
      </c>
      <c r="L23" s="4" t="s">
        <v>23</v>
      </c>
      <c r="M23" s="4" t="s">
        <v>73</v>
      </c>
      <c r="N23" s="4"/>
    </row>
    <row r="24" spans="1:14">
      <c r="A24" s="2" t="s">
        <v>144</v>
      </c>
      <c r="B24" s="2" t="s">
        <v>145</v>
      </c>
      <c r="C24" s="2" t="s">
        <v>38</v>
      </c>
      <c r="D24" s="2" t="s">
        <v>17</v>
      </c>
      <c r="E24" s="2" t="s">
        <v>18</v>
      </c>
      <c r="F24" s="2" t="s">
        <v>30</v>
      </c>
      <c r="G24" s="2" t="s">
        <v>122</v>
      </c>
      <c r="H24" s="2">
        <v>59</v>
      </c>
      <c r="I24" s="2" t="s">
        <v>146</v>
      </c>
      <c r="J24" s="2" t="s">
        <v>147</v>
      </c>
      <c r="K24" s="3">
        <v>0.28000000000000003</v>
      </c>
      <c r="L24" s="2" t="s">
        <v>138</v>
      </c>
      <c r="M24" s="2" t="s">
        <v>148</v>
      </c>
      <c r="N24" s="2"/>
    </row>
    <row r="25" spans="1:14">
      <c r="A25" s="4" t="s">
        <v>149</v>
      </c>
      <c r="B25" s="4" t="s">
        <v>150</v>
      </c>
      <c r="C25" s="4" t="s">
        <v>70</v>
      </c>
      <c r="D25" s="4" t="s">
        <v>59</v>
      </c>
      <c r="E25" s="4" t="s">
        <v>40</v>
      </c>
      <c r="F25" s="4" t="s">
        <v>30</v>
      </c>
      <c r="G25" s="4" t="s">
        <v>41</v>
      </c>
      <c r="H25" s="4">
        <v>37</v>
      </c>
      <c r="I25" s="4" t="s">
        <v>151</v>
      </c>
      <c r="J25" s="4" t="s">
        <v>152</v>
      </c>
      <c r="K25" s="5">
        <v>0</v>
      </c>
      <c r="L25" s="4" t="s">
        <v>23</v>
      </c>
      <c r="M25" s="4" t="s">
        <v>24</v>
      </c>
      <c r="N25" s="4"/>
    </row>
    <row r="26" spans="1:14">
      <c r="A26" s="2" t="s">
        <v>153</v>
      </c>
      <c r="B26" s="2" t="s">
        <v>154</v>
      </c>
      <c r="C26" s="2" t="s">
        <v>112</v>
      </c>
      <c r="D26" s="2" t="s">
        <v>59</v>
      </c>
      <c r="E26" s="2" t="s">
        <v>40</v>
      </c>
      <c r="F26" s="2" t="s">
        <v>30</v>
      </c>
      <c r="G26" s="2" t="s">
        <v>31</v>
      </c>
      <c r="H26" s="2">
        <v>44</v>
      </c>
      <c r="I26" s="2" t="s">
        <v>155</v>
      </c>
      <c r="J26" s="2" t="s">
        <v>156</v>
      </c>
      <c r="K26" s="3">
        <v>0.31</v>
      </c>
      <c r="L26" s="2" t="s">
        <v>34</v>
      </c>
      <c r="M26" s="2" t="s">
        <v>35</v>
      </c>
      <c r="N26" s="2"/>
    </row>
    <row r="27" spans="1:14">
      <c r="A27" s="4" t="s">
        <v>157</v>
      </c>
      <c r="B27" s="4" t="s">
        <v>158</v>
      </c>
      <c r="C27" s="4" t="s">
        <v>38</v>
      </c>
      <c r="D27" s="4" t="s">
        <v>87</v>
      </c>
      <c r="E27" s="4" t="s">
        <v>40</v>
      </c>
      <c r="F27" s="4" t="s">
        <v>30</v>
      </c>
      <c r="G27" s="4" t="s">
        <v>20</v>
      </c>
      <c r="H27" s="4">
        <v>41</v>
      </c>
      <c r="I27" s="4" t="s">
        <v>159</v>
      </c>
      <c r="J27" s="4" t="s">
        <v>160</v>
      </c>
      <c r="K27" s="5">
        <v>0.23</v>
      </c>
      <c r="L27" s="4" t="s">
        <v>23</v>
      </c>
      <c r="M27" s="4" t="s">
        <v>161</v>
      </c>
      <c r="N27" s="4"/>
    </row>
    <row r="28" spans="1:14">
      <c r="A28" s="2" t="s">
        <v>162</v>
      </c>
      <c r="B28" s="2" t="s">
        <v>163</v>
      </c>
      <c r="C28" s="2" t="s">
        <v>164</v>
      </c>
      <c r="D28" s="2" t="s">
        <v>93</v>
      </c>
      <c r="E28" s="2" t="s">
        <v>60</v>
      </c>
      <c r="F28" s="2" t="s">
        <v>19</v>
      </c>
      <c r="G28" s="2" t="s">
        <v>122</v>
      </c>
      <c r="H28" s="2">
        <v>56</v>
      </c>
      <c r="I28" s="2" t="s">
        <v>165</v>
      </c>
      <c r="J28" s="2" t="s">
        <v>166</v>
      </c>
      <c r="K28" s="3">
        <v>0</v>
      </c>
      <c r="L28" s="2" t="s">
        <v>138</v>
      </c>
      <c r="M28" s="2" t="s">
        <v>148</v>
      </c>
      <c r="N28" s="2"/>
    </row>
    <row r="29" spans="1:14">
      <c r="A29" s="4" t="s">
        <v>167</v>
      </c>
      <c r="B29" s="4" t="s">
        <v>168</v>
      </c>
      <c r="C29" s="4" t="s">
        <v>112</v>
      </c>
      <c r="D29" s="4" t="s">
        <v>93</v>
      </c>
      <c r="E29" s="4" t="s">
        <v>40</v>
      </c>
      <c r="F29" s="4" t="s">
        <v>30</v>
      </c>
      <c r="G29" s="4" t="s">
        <v>31</v>
      </c>
      <c r="H29" s="4">
        <v>43</v>
      </c>
      <c r="I29" s="4" t="s">
        <v>169</v>
      </c>
      <c r="J29" s="4" t="s">
        <v>170</v>
      </c>
      <c r="K29" s="5">
        <v>0.31</v>
      </c>
      <c r="L29" s="4" t="s">
        <v>23</v>
      </c>
      <c r="M29" s="4" t="s">
        <v>24</v>
      </c>
      <c r="N29" s="4"/>
    </row>
    <row r="30" spans="1:14">
      <c r="A30" s="2" t="s">
        <v>171</v>
      </c>
      <c r="B30" s="2" t="s">
        <v>172</v>
      </c>
      <c r="C30" s="2" t="s">
        <v>173</v>
      </c>
      <c r="D30" s="2" t="s">
        <v>93</v>
      </c>
      <c r="E30" s="2" t="s">
        <v>40</v>
      </c>
      <c r="F30" s="2" t="s">
        <v>30</v>
      </c>
      <c r="G30" s="2" t="s">
        <v>31</v>
      </c>
      <c r="H30" s="2">
        <v>64</v>
      </c>
      <c r="I30" s="2" t="s">
        <v>174</v>
      </c>
      <c r="J30" s="2" t="s">
        <v>175</v>
      </c>
      <c r="K30" s="3">
        <v>0.12</v>
      </c>
      <c r="L30" s="2" t="s">
        <v>34</v>
      </c>
      <c r="M30" s="2" t="s">
        <v>161</v>
      </c>
      <c r="N30" s="2"/>
    </row>
    <row r="31" spans="1:14">
      <c r="A31" s="4" t="s">
        <v>176</v>
      </c>
      <c r="B31" s="4" t="s">
        <v>177</v>
      </c>
      <c r="C31" s="4" t="s">
        <v>112</v>
      </c>
      <c r="D31" s="4" t="s">
        <v>17</v>
      </c>
      <c r="E31" s="4" t="s">
        <v>60</v>
      </c>
      <c r="F31" s="4" t="s">
        <v>30</v>
      </c>
      <c r="G31" s="4" t="s">
        <v>31</v>
      </c>
      <c r="H31" s="4">
        <v>63</v>
      </c>
      <c r="I31" s="4" t="s">
        <v>178</v>
      </c>
      <c r="J31" s="4" t="s">
        <v>179</v>
      </c>
      <c r="K31" s="5">
        <v>0.34</v>
      </c>
      <c r="L31" s="4" t="s">
        <v>34</v>
      </c>
      <c r="M31" s="4" t="s">
        <v>161</v>
      </c>
      <c r="N31" s="4"/>
    </row>
    <row r="32" spans="1:14">
      <c r="A32" s="2" t="s">
        <v>180</v>
      </c>
      <c r="B32" s="2" t="s">
        <v>181</v>
      </c>
      <c r="C32" s="2" t="s">
        <v>182</v>
      </c>
      <c r="D32" s="2" t="s">
        <v>17</v>
      </c>
      <c r="E32" s="2" t="s">
        <v>18</v>
      </c>
      <c r="F32" s="2" t="s">
        <v>30</v>
      </c>
      <c r="G32" s="2" t="s">
        <v>31</v>
      </c>
      <c r="H32" s="2">
        <v>28</v>
      </c>
      <c r="I32" s="2" t="s">
        <v>183</v>
      </c>
      <c r="J32" s="2" t="s">
        <v>184</v>
      </c>
      <c r="K32" s="3">
        <v>0</v>
      </c>
      <c r="L32" s="2" t="s">
        <v>23</v>
      </c>
      <c r="M32" s="2" t="s">
        <v>129</v>
      </c>
      <c r="N32" s="2"/>
    </row>
    <row r="33" spans="1:14">
      <c r="A33" s="4" t="s">
        <v>185</v>
      </c>
      <c r="B33" s="4" t="s">
        <v>186</v>
      </c>
      <c r="C33" s="4" t="s">
        <v>70</v>
      </c>
      <c r="D33" s="4" t="s">
        <v>39</v>
      </c>
      <c r="E33" s="4" t="s">
        <v>29</v>
      </c>
      <c r="F33" s="4" t="s">
        <v>30</v>
      </c>
      <c r="G33" s="4" t="s">
        <v>122</v>
      </c>
      <c r="H33" s="4">
        <v>65</v>
      </c>
      <c r="I33" s="4" t="s">
        <v>187</v>
      </c>
      <c r="J33" s="4" t="s">
        <v>188</v>
      </c>
      <c r="K33" s="5">
        <v>0</v>
      </c>
      <c r="L33" s="4" t="s">
        <v>138</v>
      </c>
      <c r="M33" s="4" t="s">
        <v>139</v>
      </c>
      <c r="N33" s="4"/>
    </row>
    <row r="34" spans="1:14">
      <c r="A34" s="2" t="s">
        <v>189</v>
      </c>
      <c r="B34" s="2" t="s">
        <v>190</v>
      </c>
      <c r="C34" s="2" t="s">
        <v>191</v>
      </c>
      <c r="D34" s="2" t="s">
        <v>59</v>
      </c>
      <c r="E34" s="2" t="s">
        <v>18</v>
      </c>
      <c r="F34" s="2" t="s">
        <v>30</v>
      </c>
      <c r="G34" s="2" t="s">
        <v>41</v>
      </c>
      <c r="H34" s="2">
        <v>61</v>
      </c>
      <c r="I34" s="2" t="s">
        <v>192</v>
      </c>
      <c r="J34" s="2" t="s">
        <v>193</v>
      </c>
      <c r="K34" s="3">
        <v>0</v>
      </c>
      <c r="L34" s="2" t="s">
        <v>23</v>
      </c>
      <c r="M34" s="2" t="s">
        <v>24</v>
      </c>
      <c r="N34" s="2"/>
    </row>
    <row r="35" spans="1:14">
      <c r="A35" s="4" t="s">
        <v>194</v>
      </c>
      <c r="B35" s="4" t="s">
        <v>195</v>
      </c>
      <c r="C35" s="4" t="s">
        <v>58</v>
      </c>
      <c r="D35" s="4" t="s">
        <v>59</v>
      </c>
      <c r="E35" s="4" t="s">
        <v>40</v>
      </c>
      <c r="F35" s="4" t="s">
        <v>30</v>
      </c>
      <c r="G35" s="4" t="s">
        <v>31</v>
      </c>
      <c r="H35" s="4">
        <v>30</v>
      </c>
      <c r="I35" s="4" t="s">
        <v>196</v>
      </c>
      <c r="J35" s="4" t="s">
        <v>197</v>
      </c>
      <c r="K35" s="5">
        <v>0</v>
      </c>
      <c r="L35" s="4" t="s">
        <v>34</v>
      </c>
      <c r="M35" s="4" t="s">
        <v>35</v>
      </c>
      <c r="N35" s="4"/>
    </row>
    <row r="36" spans="1:14">
      <c r="A36" s="2" t="s">
        <v>198</v>
      </c>
      <c r="B36" s="2" t="s">
        <v>199</v>
      </c>
      <c r="C36" s="2" t="s">
        <v>70</v>
      </c>
      <c r="D36" s="2" t="s">
        <v>39</v>
      </c>
      <c r="E36" s="2" t="s">
        <v>18</v>
      </c>
      <c r="F36" s="2" t="s">
        <v>19</v>
      </c>
      <c r="G36" s="2" t="s">
        <v>41</v>
      </c>
      <c r="H36" s="2">
        <v>27</v>
      </c>
      <c r="I36" s="2" t="s">
        <v>200</v>
      </c>
      <c r="J36" s="2" t="s">
        <v>201</v>
      </c>
      <c r="K36" s="3">
        <v>0</v>
      </c>
      <c r="L36" s="2" t="s">
        <v>23</v>
      </c>
      <c r="M36" s="2" t="s">
        <v>44</v>
      </c>
      <c r="N36" s="2"/>
    </row>
    <row r="37" spans="1:14">
      <c r="A37" s="4" t="s">
        <v>202</v>
      </c>
      <c r="B37" s="4" t="s">
        <v>203</v>
      </c>
      <c r="C37" s="4" t="s">
        <v>204</v>
      </c>
      <c r="D37" s="4" t="s">
        <v>17</v>
      </c>
      <c r="E37" s="4" t="s">
        <v>29</v>
      </c>
      <c r="F37" s="4" t="s">
        <v>19</v>
      </c>
      <c r="G37" s="4" t="s">
        <v>41</v>
      </c>
      <c r="H37" s="4">
        <v>32</v>
      </c>
      <c r="I37" s="4" t="s">
        <v>205</v>
      </c>
      <c r="J37" s="4" t="s">
        <v>206</v>
      </c>
      <c r="K37" s="5">
        <v>0</v>
      </c>
      <c r="L37" s="4" t="s">
        <v>23</v>
      </c>
      <c r="M37" s="4" t="s">
        <v>80</v>
      </c>
      <c r="N37" s="4"/>
    </row>
    <row r="38" spans="1:14">
      <c r="A38" s="2" t="s">
        <v>207</v>
      </c>
      <c r="B38" s="2" t="s">
        <v>208</v>
      </c>
      <c r="C38" s="2" t="s">
        <v>92</v>
      </c>
      <c r="D38" s="2" t="s">
        <v>93</v>
      </c>
      <c r="E38" s="2" t="s">
        <v>29</v>
      </c>
      <c r="F38" s="2" t="s">
        <v>19</v>
      </c>
      <c r="G38" s="2" t="s">
        <v>31</v>
      </c>
      <c r="H38" s="2">
        <v>34</v>
      </c>
      <c r="I38" s="2" t="s">
        <v>209</v>
      </c>
      <c r="J38" s="2" t="s">
        <v>210</v>
      </c>
      <c r="K38" s="3">
        <v>0</v>
      </c>
      <c r="L38" s="2" t="s">
        <v>34</v>
      </c>
      <c r="M38" s="2" t="s">
        <v>211</v>
      </c>
      <c r="N38" s="2"/>
    </row>
    <row r="39" spans="1:14">
      <c r="A39" s="4" t="s">
        <v>212</v>
      </c>
      <c r="B39" s="4" t="s">
        <v>213</v>
      </c>
      <c r="C39" s="4" t="s">
        <v>112</v>
      </c>
      <c r="D39" s="4" t="s">
        <v>113</v>
      </c>
      <c r="E39" s="4" t="s">
        <v>18</v>
      </c>
      <c r="F39" s="4" t="s">
        <v>30</v>
      </c>
      <c r="G39" s="4" t="s">
        <v>41</v>
      </c>
      <c r="H39" s="4">
        <v>27</v>
      </c>
      <c r="I39" s="4" t="s">
        <v>214</v>
      </c>
      <c r="J39" s="4" t="s">
        <v>215</v>
      </c>
      <c r="K39" s="5">
        <v>0.3</v>
      </c>
      <c r="L39" s="4" t="s">
        <v>23</v>
      </c>
      <c r="M39" s="4" t="s">
        <v>55</v>
      </c>
      <c r="N39" s="4"/>
    </row>
    <row r="40" spans="1:14">
      <c r="A40" s="2" t="s">
        <v>216</v>
      </c>
      <c r="B40" s="2" t="s">
        <v>217</v>
      </c>
      <c r="C40" s="2" t="s">
        <v>28</v>
      </c>
      <c r="D40" s="2" t="s">
        <v>17</v>
      </c>
      <c r="E40" s="2" t="s">
        <v>29</v>
      </c>
      <c r="F40" s="2" t="s">
        <v>19</v>
      </c>
      <c r="G40" s="2" t="s">
        <v>122</v>
      </c>
      <c r="H40" s="2">
        <v>35</v>
      </c>
      <c r="I40" s="2" t="s">
        <v>218</v>
      </c>
      <c r="J40" s="2" t="s">
        <v>219</v>
      </c>
      <c r="K40" s="3">
        <v>0</v>
      </c>
      <c r="L40" s="2" t="s">
        <v>23</v>
      </c>
      <c r="M40" s="2" t="s">
        <v>73</v>
      </c>
      <c r="N40" s="2"/>
    </row>
    <row r="41" spans="1:14">
      <c r="A41" s="4" t="s">
        <v>220</v>
      </c>
      <c r="B41" s="4" t="s">
        <v>221</v>
      </c>
      <c r="C41" s="4" t="s">
        <v>204</v>
      </c>
      <c r="D41" s="4" t="s">
        <v>17</v>
      </c>
      <c r="E41" s="4" t="s">
        <v>60</v>
      </c>
      <c r="F41" s="4" t="s">
        <v>19</v>
      </c>
      <c r="G41" s="4" t="s">
        <v>122</v>
      </c>
      <c r="H41" s="4">
        <v>57</v>
      </c>
      <c r="I41" s="4" t="s">
        <v>222</v>
      </c>
      <c r="J41" s="4" t="s">
        <v>223</v>
      </c>
      <c r="K41" s="5">
        <v>0</v>
      </c>
      <c r="L41" s="4" t="s">
        <v>138</v>
      </c>
      <c r="M41" s="4" t="s">
        <v>139</v>
      </c>
      <c r="N41" s="4"/>
    </row>
    <row r="42" spans="1:14">
      <c r="A42" s="2" t="s">
        <v>224</v>
      </c>
      <c r="B42" s="2" t="s">
        <v>225</v>
      </c>
      <c r="C42" s="2" t="s">
        <v>226</v>
      </c>
      <c r="D42" s="2" t="s">
        <v>87</v>
      </c>
      <c r="E42" s="2" t="s">
        <v>40</v>
      </c>
      <c r="F42" s="2" t="s">
        <v>30</v>
      </c>
      <c r="G42" s="2" t="s">
        <v>31</v>
      </c>
      <c r="H42" s="2">
        <v>30</v>
      </c>
      <c r="I42" s="2" t="s">
        <v>227</v>
      </c>
      <c r="J42" s="2" t="s">
        <v>228</v>
      </c>
      <c r="K42" s="3">
        <v>0</v>
      </c>
      <c r="L42" s="2" t="s">
        <v>34</v>
      </c>
      <c r="M42" s="2" t="s">
        <v>211</v>
      </c>
      <c r="N42" s="2" t="s">
        <v>229</v>
      </c>
    </row>
    <row r="43" spans="1:14">
      <c r="A43" s="4" t="s">
        <v>230</v>
      </c>
      <c r="B43" s="4" t="s">
        <v>231</v>
      </c>
      <c r="C43" s="4" t="s">
        <v>65</v>
      </c>
      <c r="D43" s="4" t="s">
        <v>113</v>
      </c>
      <c r="E43" s="4" t="s">
        <v>40</v>
      </c>
      <c r="F43" s="4" t="s">
        <v>19</v>
      </c>
      <c r="G43" s="4" t="s">
        <v>41</v>
      </c>
      <c r="H43" s="4">
        <v>53</v>
      </c>
      <c r="I43" s="4" t="s">
        <v>232</v>
      </c>
      <c r="J43" s="4" t="s">
        <v>233</v>
      </c>
      <c r="K43" s="5">
        <v>0.05</v>
      </c>
      <c r="L43" s="4" t="s">
        <v>23</v>
      </c>
      <c r="M43" s="4" t="s">
        <v>80</v>
      </c>
      <c r="N43" s="4"/>
    </row>
    <row r="44" spans="1:14">
      <c r="A44" s="2" t="s">
        <v>234</v>
      </c>
      <c r="B44" s="2" t="s">
        <v>235</v>
      </c>
      <c r="C44" s="2" t="s">
        <v>112</v>
      </c>
      <c r="D44" s="2" t="s">
        <v>17</v>
      </c>
      <c r="E44" s="2" t="s">
        <v>40</v>
      </c>
      <c r="F44" s="2" t="s">
        <v>30</v>
      </c>
      <c r="G44" s="2" t="s">
        <v>41</v>
      </c>
      <c r="H44" s="2">
        <v>52</v>
      </c>
      <c r="I44" s="2" t="s">
        <v>236</v>
      </c>
      <c r="J44" s="2" t="s">
        <v>237</v>
      </c>
      <c r="K44" s="3">
        <v>0.32</v>
      </c>
      <c r="L44" s="2" t="s">
        <v>23</v>
      </c>
      <c r="M44" s="2" t="s">
        <v>24</v>
      </c>
      <c r="N44" s="2"/>
    </row>
    <row r="45" spans="1:14">
      <c r="A45" s="4" t="s">
        <v>238</v>
      </c>
      <c r="B45" s="4" t="s">
        <v>239</v>
      </c>
      <c r="C45" s="4" t="s">
        <v>58</v>
      </c>
      <c r="D45" s="4" t="s">
        <v>59</v>
      </c>
      <c r="E45" s="4" t="s">
        <v>40</v>
      </c>
      <c r="F45" s="4" t="s">
        <v>30</v>
      </c>
      <c r="G45" s="4" t="s">
        <v>31</v>
      </c>
      <c r="H45" s="4">
        <v>37</v>
      </c>
      <c r="I45" s="4" t="s">
        <v>240</v>
      </c>
      <c r="J45" s="4" t="s">
        <v>241</v>
      </c>
      <c r="K45" s="5">
        <v>0</v>
      </c>
      <c r="L45" s="4" t="s">
        <v>34</v>
      </c>
      <c r="M45" s="4" t="s">
        <v>104</v>
      </c>
      <c r="N45" s="4"/>
    </row>
    <row r="46" spans="1:14">
      <c r="A46" s="2" t="s">
        <v>242</v>
      </c>
      <c r="B46" s="2" t="s">
        <v>243</v>
      </c>
      <c r="C46" s="2" t="s">
        <v>16</v>
      </c>
      <c r="D46" s="2" t="s">
        <v>113</v>
      </c>
      <c r="E46" s="2" t="s">
        <v>18</v>
      </c>
      <c r="F46" s="2" t="s">
        <v>19</v>
      </c>
      <c r="G46" s="2" t="s">
        <v>41</v>
      </c>
      <c r="H46" s="2">
        <v>29</v>
      </c>
      <c r="I46" s="2" t="s">
        <v>244</v>
      </c>
      <c r="J46" s="2" t="s">
        <v>245</v>
      </c>
      <c r="K46" s="3">
        <v>0.12</v>
      </c>
      <c r="L46" s="2" t="s">
        <v>23</v>
      </c>
      <c r="M46" s="2" t="s">
        <v>55</v>
      </c>
      <c r="N46" s="2"/>
    </row>
    <row r="47" spans="1:14">
      <c r="A47" s="4" t="s">
        <v>246</v>
      </c>
      <c r="B47" s="4" t="s">
        <v>247</v>
      </c>
      <c r="C47" s="4" t="s">
        <v>204</v>
      </c>
      <c r="D47" s="4" t="s">
        <v>17</v>
      </c>
      <c r="E47" s="4" t="s">
        <v>18</v>
      </c>
      <c r="F47" s="4" t="s">
        <v>30</v>
      </c>
      <c r="G47" s="4" t="s">
        <v>41</v>
      </c>
      <c r="H47" s="4">
        <v>40</v>
      </c>
      <c r="I47" s="4" t="s">
        <v>248</v>
      </c>
      <c r="J47" s="4" t="s">
        <v>249</v>
      </c>
      <c r="K47" s="5">
        <v>0</v>
      </c>
      <c r="L47" s="4" t="s">
        <v>23</v>
      </c>
      <c r="M47" s="4" t="s">
        <v>24</v>
      </c>
      <c r="N47" s="4"/>
    </row>
    <row r="48" spans="1:14">
      <c r="A48" s="2" t="s">
        <v>250</v>
      </c>
      <c r="B48" s="2" t="s">
        <v>251</v>
      </c>
      <c r="C48" s="2" t="s">
        <v>47</v>
      </c>
      <c r="D48" s="2" t="s">
        <v>17</v>
      </c>
      <c r="E48" s="2" t="s">
        <v>60</v>
      </c>
      <c r="F48" s="2" t="s">
        <v>30</v>
      </c>
      <c r="G48" s="2" t="s">
        <v>122</v>
      </c>
      <c r="H48" s="2">
        <v>32</v>
      </c>
      <c r="I48" s="2" t="s">
        <v>252</v>
      </c>
      <c r="J48" s="2" t="s">
        <v>253</v>
      </c>
      <c r="K48" s="3">
        <v>0.05</v>
      </c>
      <c r="L48" s="2" t="s">
        <v>23</v>
      </c>
      <c r="M48" s="2" t="s">
        <v>80</v>
      </c>
      <c r="N48" s="2"/>
    </row>
    <row r="49" spans="1:14">
      <c r="A49" s="4" t="s">
        <v>254</v>
      </c>
      <c r="B49" s="4" t="s">
        <v>255</v>
      </c>
      <c r="C49" s="4" t="s">
        <v>38</v>
      </c>
      <c r="D49" s="4" t="s">
        <v>17</v>
      </c>
      <c r="E49" s="4" t="s">
        <v>18</v>
      </c>
      <c r="F49" s="4" t="s">
        <v>19</v>
      </c>
      <c r="G49" s="4" t="s">
        <v>20</v>
      </c>
      <c r="H49" s="4">
        <v>37</v>
      </c>
      <c r="I49" s="4" t="s">
        <v>256</v>
      </c>
      <c r="J49" s="4" t="s">
        <v>257</v>
      </c>
      <c r="K49" s="5">
        <v>0.2</v>
      </c>
      <c r="L49" s="4" t="s">
        <v>23</v>
      </c>
      <c r="M49" s="4" t="s">
        <v>24</v>
      </c>
      <c r="N49" s="4"/>
    </row>
    <row r="50" spans="1:14">
      <c r="A50" s="2" t="s">
        <v>258</v>
      </c>
      <c r="B50" s="2" t="s">
        <v>259</v>
      </c>
      <c r="C50" s="2" t="s">
        <v>164</v>
      </c>
      <c r="D50" s="2" t="s">
        <v>93</v>
      </c>
      <c r="E50" s="2" t="s">
        <v>18</v>
      </c>
      <c r="F50" s="2" t="s">
        <v>30</v>
      </c>
      <c r="G50" s="2" t="s">
        <v>41</v>
      </c>
      <c r="H50" s="2">
        <v>52</v>
      </c>
      <c r="I50" s="2" t="s">
        <v>260</v>
      </c>
      <c r="J50" s="2" t="s">
        <v>261</v>
      </c>
      <c r="K50" s="3">
        <v>0</v>
      </c>
      <c r="L50" s="2" t="s">
        <v>23</v>
      </c>
      <c r="M50" s="2" t="s">
        <v>55</v>
      </c>
      <c r="N50" s="2"/>
    </row>
    <row r="51" spans="1:14">
      <c r="A51" s="4" t="s">
        <v>262</v>
      </c>
      <c r="B51" s="4" t="s">
        <v>263</v>
      </c>
      <c r="C51" s="4" t="s">
        <v>38</v>
      </c>
      <c r="D51" s="4" t="s">
        <v>93</v>
      </c>
      <c r="E51" s="4" t="s">
        <v>29</v>
      </c>
      <c r="F51" s="4" t="s">
        <v>19</v>
      </c>
      <c r="G51" s="4" t="s">
        <v>41</v>
      </c>
      <c r="H51" s="4">
        <v>45</v>
      </c>
      <c r="I51" s="4" t="s">
        <v>264</v>
      </c>
      <c r="J51" s="4" t="s">
        <v>265</v>
      </c>
      <c r="K51" s="5">
        <v>0.2</v>
      </c>
      <c r="L51" s="4" t="s">
        <v>23</v>
      </c>
      <c r="M51" s="4" t="s">
        <v>24</v>
      </c>
      <c r="N51" s="4"/>
    </row>
    <row r="52" spans="1:14">
      <c r="A52" s="2" t="s">
        <v>266</v>
      </c>
      <c r="B52" s="2" t="s">
        <v>267</v>
      </c>
      <c r="C52" s="2" t="s">
        <v>268</v>
      </c>
      <c r="D52" s="2" t="s">
        <v>87</v>
      </c>
      <c r="E52" s="2" t="s">
        <v>18</v>
      </c>
      <c r="F52" s="2" t="s">
        <v>19</v>
      </c>
      <c r="G52" s="2" t="s">
        <v>41</v>
      </c>
      <c r="H52" s="2">
        <v>64</v>
      </c>
      <c r="I52" s="2" t="s">
        <v>269</v>
      </c>
      <c r="J52" s="2" t="s">
        <v>270</v>
      </c>
      <c r="K52" s="3">
        <v>0</v>
      </c>
      <c r="L52" s="2" t="s">
        <v>23</v>
      </c>
      <c r="M52" s="2" t="s">
        <v>55</v>
      </c>
      <c r="N52" s="2"/>
    </row>
    <row r="53" spans="1:14">
      <c r="A53" s="4" t="s">
        <v>271</v>
      </c>
      <c r="B53" s="4" t="s">
        <v>272</v>
      </c>
      <c r="C53" s="4" t="s">
        <v>191</v>
      </c>
      <c r="D53" s="4" t="s">
        <v>113</v>
      </c>
      <c r="E53" s="4" t="s">
        <v>29</v>
      </c>
      <c r="F53" s="4" t="s">
        <v>19</v>
      </c>
      <c r="G53" s="4" t="s">
        <v>20</v>
      </c>
      <c r="H53" s="4">
        <v>27</v>
      </c>
      <c r="I53" s="4" t="s">
        <v>273</v>
      </c>
      <c r="J53" s="4" t="s">
        <v>274</v>
      </c>
      <c r="K53" s="5">
        <v>0</v>
      </c>
      <c r="L53" s="4" t="s">
        <v>23</v>
      </c>
      <c r="M53" s="4" t="s">
        <v>55</v>
      </c>
      <c r="N53" s="4"/>
    </row>
    <row r="54" spans="1:14">
      <c r="A54" s="2" t="s">
        <v>275</v>
      </c>
      <c r="B54" s="2" t="s">
        <v>276</v>
      </c>
      <c r="C54" s="2" t="s">
        <v>16</v>
      </c>
      <c r="D54" s="2" t="s">
        <v>17</v>
      </c>
      <c r="E54" s="2" t="s">
        <v>29</v>
      </c>
      <c r="F54" s="2" t="s">
        <v>19</v>
      </c>
      <c r="G54" s="2" t="s">
        <v>31</v>
      </c>
      <c r="H54" s="2">
        <v>25</v>
      </c>
      <c r="I54" s="2" t="s">
        <v>277</v>
      </c>
      <c r="J54" s="2" t="s">
        <v>278</v>
      </c>
      <c r="K54" s="3">
        <v>0.11</v>
      </c>
      <c r="L54" s="2" t="s">
        <v>34</v>
      </c>
      <c r="M54" s="2" t="s">
        <v>161</v>
      </c>
      <c r="N54" s="2"/>
    </row>
    <row r="55" spans="1:14">
      <c r="A55" s="4" t="s">
        <v>279</v>
      </c>
      <c r="B55" s="4" t="s">
        <v>280</v>
      </c>
      <c r="C55" s="4" t="s">
        <v>191</v>
      </c>
      <c r="D55" s="4" t="s">
        <v>113</v>
      </c>
      <c r="E55" s="4" t="s">
        <v>29</v>
      </c>
      <c r="F55" s="4" t="s">
        <v>30</v>
      </c>
      <c r="G55" s="4" t="s">
        <v>122</v>
      </c>
      <c r="H55" s="4">
        <v>35</v>
      </c>
      <c r="I55" s="4" t="s">
        <v>281</v>
      </c>
      <c r="J55" s="4" t="s">
        <v>282</v>
      </c>
      <c r="K55" s="5">
        <v>0</v>
      </c>
      <c r="L55" s="4" t="s">
        <v>23</v>
      </c>
      <c r="M55" s="4" t="s">
        <v>129</v>
      </c>
      <c r="N55" s="4"/>
    </row>
    <row r="56" spans="1:14">
      <c r="A56" s="2" t="s">
        <v>283</v>
      </c>
      <c r="B56" s="2" t="s">
        <v>284</v>
      </c>
      <c r="C56" s="2" t="s">
        <v>38</v>
      </c>
      <c r="D56" s="2" t="s">
        <v>77</v>
      </c>
      <c r="E56" s="2" t="s">
        <v>18</v>
      </c>
      <c r="F56" s="2" t="s">
        <v>19</v>
      </c>
      <c r="G56" s="2" t="s">
        <v>31</v>
      </c>
      <c r="H56" s="2">
        <v>36</v>
      </c>
      <c r="I56" s="2" t="s">
        <v>285</v>
      </c>
      <c r="J56" s="2" t="s">
        <v>286</v>
      </c>
      <c r="K56" s="3">
        <v>0.28999999999999998</v>
      </c>
      <c r="L56" s="2" t="s">
        <v>23</v>
      </c>
      <c r="M56" s="2" t="s">
        <v>24</v>
      </c>
      <c r="N56" s="2"/>
    </row>
    <row r="57" spans="1:14">
      <c r="A57" s="4" t="s">
        <v>287</v>
      </c>
      <c r="B57" s="4" t="s">
        <v>288</v>
      </c>
      <c r="C57" s="4" t="s">
        <v>289</v>
      </c>
      <c r="D57" s="4" t="s">
        <v>93</v>
      </c>
      <c r="E57" s="4" t="s">
        <v>18</v>
      </c>
      <c r="F57" s="4" t="s">
        <v>19</v>
      </c>
      <c r="G57" s="4" t="s">
        <v>41</v>
      </c>
      <c r="H57" s="4">
        <v>33</v>
      </c>
      <c r="I57" s="4" t="s">
        <v>290</v>
      </c>
      <c r="J57" s="4" t="s">
        <v>291</v>
      </c>
      <c r="K57" s="5">
        <v>0</v>
      </c>
      <c r="L57" s="4" t="s">
        <v>23</v>
      </c>
      <c r="M57" s="4" t="s">
        <v>44</v>
      </c>
      <c r="N57" s="4"/>
    </row>
    <row r="58" spans="1:14">
      <c r="A58" s="2" t="s">
        <v>292</v>
      </c>
      <c r="B58" s="2" t="s">
        <v>293</v>
      </c>
      <c r="C58" s="2" t="s">
        <v>294</v>
      </c>
      <c r="D58" s="2" t="s">
        <v>93</v>
      </c>
      <c r="E58" s="2" t="s">
        <v>60</v>
      </c>
      <c r="F58" s="2" t="s">
        <v>19</v>
      </c>
      <c r="G58" s="2" t="s">
        <v>41</v>
      </c>
      <c r="H58" s="2">
        <v>52</v>
      </c>
      <c r="I58" s="2" t="s">
        <v>295</v>
      </c>
      <c r="J58" s="2" t="s">
        <v>296</v>
      </c>
      <c r="K58" s="3">
        <v>0</v>
      </c>
      <c r="L58" s="2" t="s">
        <v>23</v>
      </c>
      <c r="M58" s="2" t="s">
        <v>44</v>
      </c>
      <c r="N58" s="2"/>
    </row>
    <row r="59" spans="1:14">
      <c r="A59" s="4" t="s">
        <v>297</v>
      </c>
      <c r="B59" s="4" t="s">
        <v>298</v>
      </c>
      <c r="C59" s="4" t="s">
        <v>299</v>
      </c>
      <c r="D59" s="4" t="s">
        <v>93</v>
      </c>
      <c r="E59" s="4" t="s">
        <v>29</v>
      </c>
      <c r="F59" s="4" t="s">
        <v>19</v>
      </c>
      <c r="G59" s="4" t="s">
        <v>31</v>
      </c>
      <c r="H59" s="4">
        <v>46</v>
      </c>
      <c r="I59" s="4" t="s">
        <v>300</v>
      </c>
      <c r="J59" s="4" t="s">
        <v>301</v>
      </c>
      <c r="K59" s="5">
        <v>0</v>
      </c>
      <c r="L59" s="4" t="s">
        <v>23</v>
      </c>
      <c r="M59" s="4" t="s">
        <v>129</v>
      </c>
      <c r="N59" s="4"/>
    </row>
    <row r="60" spans="1:14">
      <c r="A60" s="2" t="s">
        <v>302</v>
      </c>
      <c r="B60" s="2" t="s">
        <v>303</v>
      </c>
      <c r="C60" s="2" t="s">
        <v>304</v>
      </c>
      <c r="D60" s="2" t="s">
        <v>87</v>
      </c>
      <c r="E60" s="2" t="s">
        <v>29</v>
      </c>
      <c r="F60" s="2" t="s">
        <v>19</v>
      </c>
      <c r="G60" s="2" t="s">
        <v>20</v>
      </c>
      <c r="H60" s="2">
        <v>46</v>
      </c>
      <c r="I60" s="2" t="s">
        <v>305</v>
      </c>
      <c r="J60" s="2" t="s">
        <v>306</v>
      </c>
      <c r="K60" s="3">
        <v>0</v>
      </c>
      <c r="L60" s="2" t="s">
        <v>23</v>
      </c>
      <c r="M60" s="2" t="s">
        <v>73</v>
      </c>
      <c r="N60" s="2"/>
    </row>
    <row r="61" spans="1:14">
      <c r="A61" s="4" t="s">
        <v>307</v>
      </c>
      <c r="B61" s="4" t="s">
        <v>308</v>
      </c>
      <c r="C61" s="4" t="s">
        <v>16</v>
      </c>
      <c r="D61" s="4" t="s">
        <v>113</v>
      </c>
      <c r="E61" s="4" t="s">
        <v>18</v>
      </c>
      <c r="F61" s="4" t="s">
        <v>30</v>
      </c>
      <c r="G61" s="4" t="s">
        <v>31</v>
      </c>
      <c r="H61" s="4">
        <v>45</v>
      </c>
      <c r="I61" s="4" t="s">
        <v>309</v>
      </c>
      <c r="J61" s="4" t="s">
        <v>310</v>
      </c>
      <c r="K61" s="5">
        <v>0.15</v>
      </c>
      <c r="L61" s="4" t="s">
        <v>34</v>
      </c>
      <c r="M61" s="4" t="s">
        <v>211</v>
      </c>
      <c r="N61" s="4"/>
    </row>
    <row r="62" spans="1:14">
      <c r="A62" s="2" t="s">
        <v>311</v>
      </c>
      <c r="B62" s="2" t="s">
        <v>312</v>
      </c>
      <c r="C62" s="2" t="s">
        <v>16</v>
      </c>
      <c r="D62" s="2" t="s">
        <v>17</v>
      </c>
      <c r="E62" s="2" t="s">
        <v>60</v>
      </c>
      <c r="F62" s="2" t="s">
        <v>19</v>
      </c>
      <c r="G62" s="2" t="s">
        <v>122</v>
      </c>
      <c r="H62" s="2">
        <v>55</v>
      </c>
      <c r="I62" s="2" t="s">
        <v>313</v>
      </c>
      <c r="J62" s="2" t="s">
        <v>314</v>
      </c>
      <c r="K62" s="3">
        <v>0.1</v>
      </c>
      <c r="L62" s="2" t="s">
        <v>138</v>
      </c>
      <c r="M62" s="2" t="s">
        <v>139</v>
      </c>
      <c r="N62" s="2"/>
    </row>
    <row r="63" spans="1:14">
      <c r="A63" s="4" t="s">
        <v>315</v>
      </c>
      <c r="B63" s="4" t="s">
        <v>316</v>
      </c>
      <c r="C63" s="4" t="s">
        <v>52</v>
      </c>
      <c r="D63" s="4" t="s">
        <v>77</v>
      </c>
      <c r="E63" s="4" t="s">
        <v>29</v>
      </c>
      <c r="F63" s="4" t="s">
        <v>19</v>
      </c>
      <c r="G63" s="4" t="s">
        <v>122</v>
      </c>
      <c r="H63" s="4">
        <v>44</v>
      </c>
      <c r="I63" s="4" t="s">
        <v>317</v>
      </c>
      <c r="J63" s="4" t="s">
        <v>318</v>
      </c>
      <c r="K63" s="5">
        <v>0</v>
      </c>
      <c r="L63" s="4" t="s">
        <v>138</v>
      </c>
      <c r="M63" s="4" t="s">
        <v>139</v>
      </c>
      <c r="N63" s="4" t="s">
        <v>319</v>
      </c>
    </row>
    <row r="64" spans="1:14">
      <c r="A64" s="2" t="s">
        <v>320</v>
      </c>
      <c r="B64" s="2" t="s">
        <v>321</v>
      </c>
      <c r="C64" s="2" t="s">
        <v>173</v>
      </c>
      <c r="D64" s="2" t="s">
        <v>93</v>
      </c>
      <c r="E64" s="2" t="s">
        <v>60</v>
      </c>
      <c r="F64" s="2" t="s">
        <v>19</v>
      </c>
      <c r="G64" s="2" t="s">
        <v>122</v>
      </c>
      <c r="H64" s="2">
        <v>44</v>
      </c>
      <c r="I64" s="2" t="s">
        <v>322</v>
      </c>
      <c r="J64" s="2" t="s">
        <v>323</v>
      </c>
      <c r="K64" s="3">
        <v>0.13</v>
      </c>
      <c r="L64" s="2" t="s">
        <v>23</v>
      </c>
      <c r="M64" s="2" t="s">
        <v>80</v>
      </c>
      <c r="N64" s="2" t="s">
        <v>324</v>
      </c>
    </row>
    <row r="65" spans="1:14">
      <c r="A65" s="4" t="s">
        <v>325</v>
      </c>
      <c r="B65" s="4" t="s">
        <v>326</v>
      </c>
      <c r="C65" s="4" t="s">
        <v>112</v>
      </c>
      <c r="D65" s="4" t="s">
        <v>87</v>
      </c>
      <c r="E65" s="4" t="s">
        <v>40</v>
      </c>
      <c r="F65" s="4" t="s">
        <v>30</v>
      </c>
      <c r="G65" s="4" t="s">
        <v>20</v>
      </c>
      <c r="H65" s="4">
        <v>45</v>
      </c>
      <c r="I65" s="4" t="s">
        <v>327</v>
      </c>
      <c r="J65" s="4" t="s">
        <v>328</v>
      </c>
      <c r="K65" s="5">
        <v>0.37</v>
      </c>
      <c r="L65" s="4" t="s">
        <v>23</v>
      </c>
      <c r="M65" s="4" t="s">
        <v>24</v>
      </c>
      <c r="N65" s="4"/>
    </row>
    <row r="66" spans="1:14">
      <c r="A66" s="2" t="s">
        <v>329</v>
      </c>
      <c r="B66" s="2" t="s">
        <v>330</v>
      </c>
      <c r="C66" s="2" t="s">
        <v>70</v>
      </c>
      <c r="D66" s="2" t="s">
        <v>39</v>
      </c>
      <c r="E66" s="2" t="s">
        <v>60</v>
      </c>
      <c r="F66" s="2" t="s">
        <v>19</v>
      </c>
      <c r="G66" s="2" t="s">
        <v>20</v>
      </c>
      <c r="H66" s="2">
        <v>36</v>
      </c>
      <c r="I66" s="2" t="s">
        <v>331</v>
      </c>
      <c r="J66" s="2" t="s">
        <v>332</v>
      </c>
      <c r="K66" s="3">
        <v>0</v>
      </c>
      <c r="L66" s="2" t="s">
        <v>23</v>
      </c>
      <c r="M66" s="2" t="s">
        <v>73</v>
      </c>
      <c r="N66" s="2"/>
    </row>
    <row r="67" spans="1:14">
      <c r="A67" s="4" t="s">
        <v>333</v>
      </c>
      <c r="B67" s="4" t="s">
        <v>334</v>
      </c>
      <c r="C67" s="4" t="s">
        <v>52</v>
      </c>
      <c r="D67" s="4" t="s">
        <v>59</v>
      </c>
      <c r="E67" s="4" t="s">
        <v>60</v>
      </c>
      <c r="F67" s="4" t="s">
        <v>19</v>
      </c>
      <c r="G67" s="4" t="s">
        <v>41</v>
      </c>
      <c r="H67" s="4">
        <v>38</v>
      </c>
      <c r="I67" s="4" t="s">
        <v>335</v>
      </c>
      <c r="J67" s="4" t="s">
        <v>336</v>
      </c>
      <c r="K67" s="5">
        <v>0</v>
      </c>
      <c r="L67" s="4" t="s">
        <v>23</v>
      </c>
      <c r="M67" s="4" t="s">
        <v>129</v>
      </c>
      <c r="N67" s="4"/>
    </row>
    <row r="68" spans="1:14">
      <c r="A68" s="2" t="s">
        <v>337</v>
      </c>
      <c r="B68" s="2" t="s">
        <v>338</v>
      </c>
      <c r="C68" s="2" t="s">
        <v>268</v>
      </c>
      <c r="D68" s="2" t="s">
        <v>87</v>
      </c>
      <c r="E68" s="2" t="s">
        <v>40</v>
      </c>
      <c r="F68" s="2" t="s">
        <v>19</v>
      </c>
      <c r="G68" s="2" t="s">
        <v>41</v>
      </c>
      <c r="H68" s="2">
        <v>41</v>
      </c>
      <c r="I68" s="2" t="s">
        <v>339</v>
      </c>
      <c r="J68" s="2" t="s">
        <v>340</v>
      </c>
      <c r="K68" s="3">
        <v>0</v>
      </c>
      <c r="L68" s="2" t="s">
        <v>23</v>
      </c>
      <c r="M68" s="2" t="s">
        <v>24</v>
      </c>
      <c r="N68" s="2" t="s">
        <v>341</v>
      </c>
    </row>
    <row r="69" spans="1:14">
      <c r="A69" s="4" t="s">
        <v>342</v>
      </c>
      <c r="B69" s="4" t="s">
        <v>343</v>
      </c>
      <c r="C69" s="4" t="s">
        <v>65</v>
      </c>
      <c r="D69" s="4" t="s">
        <v>113</v>
      </c>
      <c r="E69" s="4" t="s">
        <v>18</v>
      </c>
      <c r="F69" s="4" t="s">
        <v>19</v>
      </c>
      <c r="G69" s="4" t="s">
        <v>31</v>
      </c>
      <c r="H69" s="4">
        <v>30</v>
      </c>
      <c r="I69" s="4" t="s">
        <v>344</v>
      </c>
      <c r="J69" s="4" t="s">
        <v>345</v>
      </c>
      <c r="K69" s="5">
        <v>7.0000000000000007E-2</v>
      </c>
      <c r="L69" s="4" t="s">
        <v>23</v>
      </c>
      <c r="M69" s="4" t="s">
        <v>24</v>
      </c>
      <c r="N69" s="4"/>
    </row>
    <row r="70" spans="1:14">
      <c r="A70" s="2" t="s">
        <v>346</v>
      </c>
      <c r="B70" s="2" t="s">
        <v>347</v>
      </c>
      <c r="C70" s="2" t="s">
        <v>112</v>
      </c>
      <c r="D70" s="2" t="s">
        <v>17</v>
      </c>
      <c r="E70" s="2" t="s">
        <v>40</v>
      </c>
      <c r="F70" s="2" t="s">
        <v>19</v>
      </c>
      <c r="G70" s="2" t="s">
        <v>122</v>
      </c>
      <c r="H70" s="2">
        <v>43</v>
      </c>
      <c r="I70" s="2" t="s">
        <v>348</v>
      </c>
      <c r="J70" s="2" t="s">
        <v>349</v>
      </c>
      <c r="K70" s="3">
        <v>0.35</v>
      </c>
      <c r="L70" s="2" t="s">
        <v>23</v>
      </c>
      <c r="M70" s="2" t="s">
        <v>24</v>
      </c>
      <c r="N70" s="2"/>
    </row>
    <row r="71" spans="1:14">
      <c r="A71" s="4" t="s">
        <v>350</v>
      </c>
      <c r="B71" s="4" t="s">
        <v>351</v>
      </c>
      <c r="C71" s="4" t="s">
        <v>352</v>
      </c>
      <c r="D71" s="4" t="s">
        <v>17</v>
      </c>
      <c r="E71" s="4" t="s">
        <v>40</v>
      </c>
      <c r="F71" s="4" t="s">
        <v>19</v>
      </c>
      <c r="G71" s="4" t="s">
        <v>31</v>
      </c>
      <c r="H71" s="4">
        <v>32</v>
      </c>
      <c r="I71" s="4" t="s">
        <v>353</v>
      </c>
      <c r="J71" s="4" t="s">
        <v>354</v>
      </c>
      <c r="K71" s="5">
        <v>0</v>
      </c>
      <c r="L71" s="4" t="s">
        <v>23</v>
      </c>
      <c r="M71" s="4" t="s">
        <v>24</v>
      </c>
      <c r="N71" s="4"/>
    </row>
    <row r="72" spans="1:14">
      <c r="A72" s="2" t="s">
        <v>355</v>
      </c>
      <c r="B72" s="2" t="s">
        <v>356</v>
      </c>
      <c r="C72" s="2" t="s">
        <v>289</v>
      </c>
      <c r="D72" s="2" t="s">
        <v>93</v>
      </c>
      <c r="E72" s="2" t="s">
        <v>29</v>
      </c>
      <c r="F72" s="2" t="s">
        <v>30</v>
      </c>
      <c r="G72" s="2" t="s">
        <v>41</v>
      </c>
      <c r="H72" s="2">
        <v>58</v>
      </c>
      <c r="I72" s="2" t="s">
        <v>357</v>
      </c>
      <c r="J72" s="2" t="s">
        <v>358</v>
      </c>
      <c r="K72" s="3">
        <v>0</v>
      </c>
      <c r="L72" s="2" t="s">
        <v>23</v>
      </c>
      <c r="M72" s="2" t="s">
        <v>55</v>
      </c>
      <c r="N72" s="2" t="s">
        <v>359</v>
      </c>
    </row>
    <row r="73" spans="1:14">
      <c r="A73" s="4" t="s">
        <v>360</v>
      </c>
      <c r="B73" s="4" t="s">
        <v>361</v>
      </c>
      <c r="C73" s="4" t="s">
        <v>38</v>
      </c>
      <c r="D73" s="4" t="s">
        <v>39</v>
      </c>
      <c r="E73" s="4" t="s">
        <v>40</v>
      </c>
      <c r="F73" s="4" t="s">
        <v>19</v>
      </c>
      <c r="G73" s="4" t="s">
        <v>122</v>
      </c>
      <c r="H73" s="4">
        <v>37</v>
      </c>
      <c r="I73" s="4" t="s">
        <v>362</v>
      </c>
      <c r="J73" s="4" t="s">
        <v>363</v>
      </c>
      <c r="K73" s="5">
        <v>0.2</v>
      </c>
      <c r="L73" s="4" t="s">
        <v>23</v>
      </c>
      <c r="M73" s="4" t="s">
        <v>55</v>
      </c>
      <c r="N73" s="4"/>
    </row>
    <row r="74" spans="1:14">
      <c r="A74" s="2" t="s">
        <v>364</v>
      </c>
      <c r="B74" s="2" t="s">
        <v>365</v>
      </c>
      <c r="C74" s="2" t="s">
        <v>65</v>
      </c>
      <c r="D74" s="2" t="s">
        <v>77</v>
      </c>
      <c r="E74" s="2" t="s">
        <v>40</v>
      </c>
      <c r="F74" s="2" t="s">
        <v>19</v>
      </c>
      <c r="G74" s="2" t="s">
        <v>122</v>
      </c>
      <c r="H74" s="2">
        <v>38</v>
      </c>
      <c r="I74" s="2" t="s">
        <v>366</v>
      </c>
      <c r="J74" s="2" t="s">
        <v>367</v>
      </c>
      <c r="K74" s="3">
        <v>0.09</v>
      </c>
      <c r="L74" s="2" t="s">
        <v>138</v>
      </c>
      <c r="M74" s="2" t="s">
        <v>139</v>
      </c>
      <c r="N74" s="2"/>
    </row>
    <row r="75" spans="1:14">
      <c r="A75" s="4" t="s">
        <v>368</v>
      </c>
      <c r="B75" s="4" t="s">
        <v>369</v>
      </c>
      <c r="C75" s="4" t="s">
        <v>92</v>
      </c>
      <c r="D75" s="4" t="s">
        <v>93</v>
      </c>
      <c r="E75" s="4" t="s">
        <v>60</v>
      </c>
      <c r="F75" s="4" t="s">
        <v>30</v>
      </c>
      <c r="G75" s="4" t="s">
        <v>31</v>
      </c>
      <c r="H75" s="4">
        <v>55</v>
      </c>
      <c r="I75" s="4" t="s">
        <v>370</v>
      </c>
      <c r="J75" s="4" t="s">
        <v>371</v>
      </c>
      <c r="K75" s="5">
        <v>0</v>
      </c>
      <c r="L75" s="4" t="s">
        <v>23</v>
      </c>
      <c r="M75" s="4" t="s">
        <v>24</v>
      </c>
      <c r="N75" s="4"/>
    </row>
    <row r="76" spans="1:14">
      <c r="A76" s="2" t="s">
        <v>372</v>
      </c>
      <c r="B76" s="2" t="s">
        <v>373</v>
      </c>
      <c r="C76" s="2" t="s">
        <v>112</v>
      </c>
      <c r="D76" s="2" t="s">
        <v>113</v>
      </c>
      <c r="E76" s="2" t="s">
        <v>18</v>
      </c>
      <c r="F76" s="2" t="s">
        <v>30</v>
      </c>
      <c r="G76" s="2" t="s">
        <v>122</v>
      </c>
      <c r="H76" s="2">
        <v>57</v>
      </c>
      <c r="I76" s="2" t="s">
        <v>374</v>
      </c>
      <c r="J76" s="2" t="s">
        <v>375</v>
      </c>
      <c r="K76" s="3">
        <v>0.4</v>
      </c>
      <c r="L76" s="2" t="s">
        <v>138</v>
      </c>
      <c r="M76" s="2" t="s">
        <v>376</v>
      </c>
      <c r="N76" s="2"/>
    </row>
    <row r="77" spans="1:14">
      <c r="A77" s="4" t="s">
        <v>377</v>
      </c>
      <c r="B77" s="4" t="s">
        <v>378</v>
      </c>
      <c r="C77" s="4" t="s">
        <v>182</v>
      </c>
      <c r="D77" s="4" t="s">
        <v>17</v>
      </c>
      <c r="E77" s="4" t="s">
        <v>29</v>
      </c>
      <c r="F77" s="4" t="s">
        <v>30</v>
      </c>
      <c r="G77" s="4" t="s">
        <v>122</v>
      </c>
      <c r="H77" s="4">
        <v>36</v>
      </c>
      <c r="I77" s="4" t="s">
        <v>379</v>
      </c>
      <c r="J77" s="4" t="s">
        <v>380</v>
      </c>
      <c r="K77" s="5">
        <v>0</v>
      </c>
      <c r="L77" s="4" t="s">
        <v>138</v>
      </c>
      <c r="M77" s="4" t="s">
        <v>376</v>
      </c>
      <c r="N77" s="4" t="s">
        <v>381</v>
      </c>
    </row>
    <row r="78" spans="1:14">
      <c r="A78" s="2" t="s">
        <v>382</v>
      </c>
      <c r="B78" s="2" t="s">
        <v>383</v>
      </c>
      <c r="C78" s="2" t="s">
        <v>384</v>
      </c>
      <c r="D78" s="2" t="s">
        <v>93</v>
      </c>
      <c r="E78" s="2" t="s">
        <v>18</v>
      </c>
      <c r="F78" s="2" t="s">
        <v>19</v>
      </c>
      <c r="G78" s="2" t="s">
        <v>31</v>
      </c>
      <c r="H78" s="2">
        <v>30</v>
      </c>
      <c r="I78" s="2" t="s">
        <v>385</v>
      </c>
      <c r="J78" s="2" t="s">
        <v>386</v>
      </c>
      <c r="K78" s="3">
        <v>0</v>
      </c>
      <c r="L78" s="2" t="s">
        <v>34</v>
      </c>
      <c r="M78" s="2" t="s">
        <v>35</v>
      </c>
      <c r="N78" s="2" t="s">
        <v>387</v>
      </c>
    </row>
    <row r="79" spans="1:14">
      <c r="A79" s="4" t="s">
        <v>388</v>
      </c>
      <c r="B79" s="4" t="s">
        <v>389</v>
      </c>
      <c r="C79" s="4" t="s">
        <v>47</v>
      </c>
      <c r="D79" s="4" t="s">
        <v>17</v>
      </c>
      <c r="E79" s="4" t="s">
        <v>29</v>
      </c>
      <c r="F79" s="4" t="s">
        <v>30</v>
      </c>
      <c r="G79" s="4" t="s">
        <v>31</v>
      </c>
      <c r="H79" s="4">
        <v>40</v>
      </c>
      <c r="I79" s="4" t="s">
        <v>390</v>
      </c>
      <c r="J79" s="4" t="s">
        <v>391</v>
      </c>
      <c r="K79" s="5">
        <v>0.08</v>
      </c>
      <c r="L79" s="4" t="s">
        <v>34</v>
      </c>
      <c r="M79" s="4" t="s">
        <v>35</v>
      </c>
      <c r="N79" s="4"/>
    </row>
    <row r="80" spans="1:14">
      <c r="A80" s="2" t="s">
        <v>392</v>
      </c>
      <c r="B80" s="2" t="s">
        <v>393</v>
      </c>
      <c r="C80" s="2" t="s">
        <v>191</v>
      </c>
      <c r="D80" s="2" t="s">
        <v>39</v>
      </c>
      <c r="E80" s="2" t="s">
        <v>60</v>
      </c>
      <c r="F80" s="2" t="s">
        <v>30</v>
      </c>
      <c r="G80" s="2" t="s">
        <v>122</v>
      </c>
      <c r="H80" s="2">
        <v>34</v>
      </c>
      <c r="I80" s="2" t="s">
        <v>394</v>
      </c>
      <c r="J80" s="2" t="s">
        <v>395</v>
      </c>
      <c r="K80" s="3">
        <v>0</v>
      </c>
      <c r="L80" s="2" t="s">
        <v>23</v>
      </c>
      <c r="M80" s="2" t="s">
        <v>55</v>
      </c>
      <c r="N80" s="2"/>
    </row>
    <row r="81" spans="1:14">
      <c r="A81" s="4" t="s">
        <v>396</v>
      </c>
      <c r="B81" s="4" t="s">
        <v>397</v>
      </c>
      <c r="C81" s="4" t="s">
        <v>16</v>
      </c>
      <c r="D81" s="4" t="s">
        <v>39</v>
      </c>
      <c r="E81" s="4" t="s">
        <v>29</v>
      </c>
      <c r="F81" s="4" t="s">
        <v>30</v>
      </c>
      <c r="G81" s="4" t="s">
        <v>122</v>
      </c>
      <c r="H81" s="4">
        <v>60</v>
      </c>
      <c r="I81" s="4" t="s">
        <v>398</v>
      </c>
      <c r="J81" s="4" t="s">
        <v>399</v>
      </c>
      <c r="K81" s="5">
        <v>0.15</v>
      </c>
      <c r="L81" s="4" t="s">
        <v>23</v>
      </c>
      <c r="M81" s="4" t="s">
        <v>55</v>
      </c>
      <c r="N81" s="4"/>
    </row>
    <row r="82" spans="1:14">
      <c r="A82" s="2" t="s">
        <v>400</v>
      </c>
      <c r="B82" s="2" t="s">
        <v>401</v>
      </c>
      <c r="C82" s="2" t="s">
        <v>191</v>
      </c>
      <c r="D82" s="2" t="s">
        <v>113</v>
      </c>
      <c r="E82" s="2" t="s">
        <v>60</v>
      </c>
      <c r="F82" s="2" t="s">
        <v>30</v>
      </c>
      <c r="G82" s="2" t="s">
        <v>20</v>
      </c>
      <c r="H82" s="2">
        <v>41</v>
      </c>
      <c r="I82" s="2" t="s">
        <v>402</v>
      </c>
      <c r="J82" s="2" t="s">
        <v>403</v>
      </c>
      <c r="K82" s="3">
        <v>0</v>
      </c>
      <c r="L82" s="2" t="s">
        <v>23</v>
      </c>
      <c r="M82" s="2" t="s">
        <v>73</v>
      </c>
      <c r="N82" s="2"/>
    </row>
    <row r="83" spans="1:14">
      <c r="A83" s="4" t="s">
        <v>404</v>
      </c>
      <c r="B83" s="4" t="s">
        <v>405</v>
      </c>
      <c r="C83" s="4" t="s">
        <v>173</v>
      </c>
      <c r="D83" s="4" t="s">
        <v>93</v>
      </c>
      <c r="E83" s="4" t="s">
        <v>18</v>
      </c>
      <c r="F83" s="4" t="s">
        <v>30</v>
      </c>
      <c r="G83" s="4" t="s">
        <v>41</v>
      </c>
      <c r="H83" s="4">
        <v>53</v>
      </c>
      <c r="I83" s="4" t="s">
        <v>406</v>
      </c>
      <c r="J83" s="4" t="s">
        <v>407</v>
      </c>
      <c r="K83" s="5">
        <v>0.11</v>
      </c>
      <c r="L83" s="4" t="s">
        <v>23</v>
      </c>
      <c r="M83" s="4" t="s">
        <v>73</v>
      </c>
      <c r="N83" s="4"/>
    </row>
    <row r="84" spans="1:14">
      <c r="A84" s="2" t="s">
        <v>408</v>
      </c>
      <c r="B84" s="2" t="s">
        <v>409</v>
      </c>
      <c r="C84" s="2" t="s">
        <v>164</v>
      </c>
      <c r="D84" s="2" t="s">
        <v>93</v>
      </c>
      <c r="E84" s="2" t="s">
        <v>40</v>
      </c>
      <c r="F84" s="2" t="s">
        <v>30</v>
      </c>
      <c r="G84" s="2" t="s">
        <v>20</v>
      </c>
      <c r="H84" s="2">
        <v>45</v>
      </c>
      <c r="I84" s="2" t="s">
        <v>165</v>
      </c>
      <c r="J84" s="2" t="s">
        <v>410</v>
      </c>
      <c r="K84" s="3">
        <v>0</v>
      </c>
      <c r="L84" s="2" t="s">
        <v>23</v>
      </c>
      <c r="M84" s="2" t="s">
        <v>80</v>
      </c>
      <c r="N84" s="2"/>
    </row>
    <row r="85" spans="1:14">
      <c r="A85" s="4" t="s">
        <v>411</v>
      </c>
      <c r="B85" s="4" t="s">
        <v>412</v>
      </c>
      <c r="C85" s="4" t="s">
        <v>38</v>
      </c>
      <c r="D85" s="4" t="s">
        <v>93</v>
      </c>
      <c r="E85" s="4" t="s">
        <v>18</v>
      </c>
      <c r="F85" s="4" t="s">
        <v>19</v>
      </c>
      <c r="G85" s="4" t="s">
        <v>122</v>
      </c>
      <c r="H85" s="4">
        <v>30</v>
      </c>
      <c r="I85" s="4" t="s">
        <v>413</v>
      </c>
      <c r="J85" s="4" t="s">
        <v>414</v>
      </c>
      <c r="K85" s="5">
        <v>0.28000000000000003</v>
      </c>
      <c r="L85" s="4" t="s">
        <v>138</v>
      </c>
      <c r="M85" s="4" t="s">
        <v>139</v>
      </c>
      <c r="N85" s="4" t="s">
        <v>415</v>
      </c>
    </row>
    <row r="86" spans="1:14">
      <c r="A86" s="2" t="s">
        <v>416</v>
      </c>
      <c r="B86" s="2" t="s">
        <v>417</v>
      </c>
      <c r="C86" s="2" t="s">
        <v>38</v>
      </c>
      <c r="D86" s="2" t="s">
        <v>77</v>
      </c>
      <c r="E86" s="2" t="s">
        <v>40</v>
      </c>
      <c r="F86" s="2" t="s">
        <v>30</v>
      </c>
      <c r="G86" s="2" t="s">
        <v>41</v>
      </c>
      <c r="H86" s="2">
        <v>26</v>
      </c>
      <c r="I86" s="2" t="s">
        <v>418</v>
      </c>
      <c r="J86" s="2" t="s">
        <v>419</v>
      </c>
      <c r="K86" s="3">
        <v>0.27</v>
      </c>
      <c r="L86" s="2" t="s">
        <v>23</v>
      </c>
      <c r="M86" s="2" t="s">
        <v>44</v>
      </c>
      <c r="N86" s="2"/>
    </row>
    <row r="87" spans="1:14">
      <c r="A87" s="4" t="s">
        <v>420</v>
      </c>
      <c r="B87" s="4" t="s">
        <v>421</v>
      </c>
      <c r="C87" s="4" t="s">
        <v>304</v>
      </c>
      <c r="D87" s="4" t="s">
        <v>87</v>
      </c>
      <c r="E87" s="4" t="s">
        <v>29</v>
      </c>
      <c r="F87" s="4" t="s">
        <v>19</v>
      </c>
      <c r="G87" s="4" t="s">
        <v>31</v>
      </c>
      <c r="H87" s="4">
        <v>45</v>
      </c>
      <c r="I87" s="4" t="s">
        <v>422</v>
      </c>
      <c r="J87" s="4" t="s">
        <v>423</v>
      </c>
      <c r="K87" s="5">
        <v>0</v>
      </c>
      <c r="L87" s="4" t="s">
        <v>34</v>
      </c>
      <c r="M87" s="4" t="s">
        <v>211</v>
      </c>
      <c r="N87" s="4"/>
    </row>
    <row r="88" spans="1:14">
      <c r="A88" s="2" t="s">
        <v>424</v>
      </c>
      <c r="B88" s="2" t="s">
        <v>425</v>
      </c>
      <c r="C88" s="2" t="s">
        <v>38</v>
      </c>
      <c r="D88" s="2" t="s">
        <v>87</v>
      </c>
      <c r="E88" s="2" t="s">
        <v>29</v>
      </c>
      <c r="F88" s="2" t="s">
        <v>30</v>
      </c>
      <c r="G88" s="2" t="s">
        <v>31</v>
      </c>
      <c r="H88" s="2">
        <v>42</v>
      </c>
      <c r="I88" s="2" t="s">
        <v>426</v>
      </c>
      <c r="J88" s="2" t="s">
        <v>427</v>
      </c>
      <c r="K88" s="3">
        <v>0.3</v>
      </c>
      <c r="L88" s="2" t="s">
        <v>34</v>
      </c>
      <c r="M88" s="2" t="s">
        <v>161</v>
      </c>
      <c r="N88" s="2"/>
    </row>
    <row r="89" spans="1:14">
      <c r="A89" s="4" t="s">
        <v>428</v>
      </c>
      <c r="B89" s="4" t="s">
        <v>429</v>
      </c>
      <c r="C89" s="4" t="s">
        <v>352</v>
      </c>
      <c r="D89" s="4" t="s">
        <v>17</v>
      </c>
      <c r="E89" s="4" t="s">
        <v>60</v>
      </c>
      <c r="F89" s="4" t="s">
        <v>19</v>
      </c>
      <c r="G89" s="4" t="s">
        <v>122</v>
      </c>
      <c r="H89" s="4">
        <v>41</v>
      </c>
      <c r="I89" s="4" t="s">
        <v>430</v>
      </c>
      <c r="J89" s="4" t="s">
        <v>431</v>
      </c>
      <c r="K89" s="5">
        <v>0</v>
      </c>
      <c r="L89" s="4" t="s">
        <v>138</v>
      </c>
      <c r="M89" s="4" t="s">
        <v>139</v>
      </c>
      <c r="N89" s="4"/>
    </row>
    <row r="90" spans="1:14">
      <c r="A90" s="2" t="s">
        <v>432</v>
      </c>
      <c r="B90" s="2" t="s">
        <v>433</v>
      </c>
      <c r="C90" s="2" t="s">
        <v>434</v>
      </c>
      <c r="D90" s="2" t="s">
        <v>17</v>
      </c>
      <c r="E90" s="2" t="s">
        <v>60</v>
      </c>
      <c r="F90" s="2" t="s">
        <v>19</v>
      </c>
      <c r="G90" s="2" t="s">
        <v>122</v>
      </c>
      <c r="H90" s="2">
        <v>48</v>
      </c>
      <c r="I90" s="2" t="s">
        <v>435</v>
      </c>
      <c r="J90" s="2" t="s">
        <v>436</v>
      </c>
      <c r="K90" s="3">
        <v>0</v>
      </c>
      <c r="L90" s="2" t="s">
        <v>138</v>
      </c>
      <c r="M90" s="2" t="s">
        <v>148</v>
      </c>
      <c r="N90" s="2"/>
    </row>
    <row r="91" spans="1:14">
      <c r="A91" s="4" t="s">
        <v>437</v>
      </c>
      <c r="B91" s="4" t="s">
        <v>438</v>
      </c>
      <c r="C91" s="4" t="s">
        <v>439</v>
      </c>
      <c r="D91" s="4" t="s">
        <v>17</v>
      </c>
      <c r="E91" s="4" t="s">
        <v>29</v>
      </c>
      <c r="F91" s="4" t="s">
        <v>30</v>
      </c>
      <c r="G91" s="4" t="s">
        <v>41</v>
      </c>
      <c r="H91" s="4">
        <v>29</v>
      </c>
      <c r="I91" s="4" t="s">
        <v>440</v>
      </c>
      <c r="J91" s="4" t="s">
        <v>441</v>
      </c>
      <c r="K91" s="5">
        <v>0</v>
      </c>
      <c r="L91" s="4" t="s">
        <v>23</v>
      </c>
      <c r="M91" s="4" t="s">
        <v>73</v>
      </c>
      <c r="N91" s="4"/>
    </row>
    <row r="92" spans="1:14">
      <c r="A92" s="2" t="s">
        <v>442</v>
      </c>
      <c r="B92" s="2" t="s">
        <v>443</v>
      </c>
      <c r="C92" s="2" t="s">
        <v>65</v>
      </c>
      <c r="D92" s="2" t="s">
        <v>113</v>
      </c>
      <c r="E92" s="2" t="s">
        <v>18</v>
      </c>
      <c r="F92" s="2" t="s">
        <v>30</v>
      </c>
      <c r="G92" s="2" t="s">
        <v>31</v>
      </c>
      <c r="H92" s="2">
        <v>27</v>
      </c>
      <c r="I92" s="2" t="s">
        <v>444</v>
      </c>
      <c r="J92" s="2" t="s">
        <v>445</v>
      </c>
      <c r="K92" s="3">
        <v>0.1</v>
      </c>
      <c r="L92" s="2" t="s">
        <v>34</v>
      </c>
      <c r="M92" s="2" t="s">
        <v>35</v>
      </c>
      <c r="N92" s="2" t="s">
        <v>446</v>
      </c>
    </row>
    <row r="93" spans="1:14">
      <c r="A93" s="4" t="s">
        <v>447</v>
      </c>
      <c r="B93" s="4" t="s">
        <v>448</v>
      </c>
      <c r="C93" s="4" t="s">
        <v>16</v>
      </c>
      <c r="D93" s="4" t="s">
        <v>39</v>
      </c>
      <c r="E93" s="4" t="s">
        <v>40</v>
      </c>
      <c r="F93" s="4" t="s">
        <v>19</v>
      </c>
      <c r="G93" s="4" t="s">
        <v>31</v>
      </c>
      <c r="H93" s="4">
        <v>33</v>
      </c>
      <c r="I93" s="4" t="s">
        <v>449</v>
      </c>
      <c r="J93" s="4" t="s">
        <v>450</v>
      </c>
      <c r="K93" s="5">
        <v>0.15</v>
      </c>
      <c r="L93" s="4" t="s">
        <v>34</v>
      </c>
      <c r="M93" s="4" t="s">
        <v>161</v>
      </c>
      <c r="N93" s="4"/>
    </row>
    <row r="94" spans="1:14">
      <c r="A94" s="2" t="s">
        <v>451</v>
      </c>
      <c r="B94" s="2" t="s">
        <v>452</v>
      </c>
      <c r="C94" s="2" t="s">
        <v>191</v>
      </c>
      <c r="D94" s="2" t="s">
        <v>39</v>
      </c>
      <c r="E94" s="2" t="s">
        <v>60</v>
      </c>
      <c r="F94" s="2" t="s">
        <v>19</v>
      </c>
      <c r="G94" s="2" t="s">
        <v>122</v>
      </c>
      <c r="H94" s="2">
        <v>26</v>
      </c>
      <c r="I94" s="2" t="s">
        <v>453</v>
      </c>
      <c r="J94" s="2" t="s">
        <v>454</v>
      </c>
      <c r="K94" s="3">
        <v>0</v>
      </c>
      <c r="L94" s="2" t="s">
        <v>138</v>
      </c>
      <c r="M94" s="2" t="s">
        <v>376</v>
      </c>
      <c r="N94" s="2"/>
    </row>
    <row r="95" spans="1:14">
      <c r="A95" s="4" t="s">
        <v>455</v>
      </c>
      <c r="B95" s="4" t="s">
        <v>456</v>
      </c>
      <c r="C95" s="4" t="s">
        <v>58</v>
      </c>
      <c r="D95" s="4" t="s">
        <v>59</v>
      </c>
      <c r="E95" s="4" t="s">
        <v>29</v>
      </c>
      <c r="F95" s="4" t="s">
        <v>30</v>
      </c>
      <c r="G95" s="4" t="s">
        <v>31</v>
      </c>
      <c r="H95" s="4">
        <v>31</v>
      </c>
      <c r="I95" s="4" t="s">
        <v>457</v>
      </c>
      <c r="J95" s="4" t="s">
        <v>458</v>
      </c>
      <c r="K95" s="5">
        <v>0</v>
      </c>
      <c r="L95" s="4" t="s">
        <v>23</v>
      </c>
      <c r="M95" s="4" t="s">
        <v>80</v>
      </c>
      <c r="N95" s="4"/>
    </row>
    <row r="96" spans="1:14">
      <c r="A96" s="2" t="s">
        <v>459</v>
      </c>
      <c r="B96" s="2" t="s">
        <v>460</v>
      </c>
      <c r="C96" s="2" t="s">
        <v>226</v>
      </c>
      <c r="D96" s="2" t="s">
        <v>87</v>
      </c>
      <c r="E96" s="2" t="s">
        <v>18</v>
      </c>
      <c r="F96" s="2" t="s">
        <v>30</v>
      </c>
      <c r="G96" s="2" t="s">
        <v>31</v>
      </c>
      <c r="H96" s="2">
        <v>53</v>
      </c>
      <c r="I96" s="2" t="s">
        <v>461</v>
      </c>
      <c r="J96" s="2" t="s">
        <v>462</v>
      </c>
      <c r="K96" s="3">
        <v>0</v>
      </c>
      <c r="L96" s="2" t="s">
        <v>23</v>
      </c>
      <c r="M96" s="2" t="s">
        <v>24</v>
      </c>
      <c r="N96" s="2"/>
    </row>
    <row r="97" spans="1:14">
      <c r="A97" s="4" t="s">
        <v>463</v>
      </c>
      <c r="B97" s="4" t="s">
        <v>464</v>
      </c>
      <c r="C97" s="4" t="s">
        <v>16</v>
      </c>
      <c r="D97" s="4" t="s">
        <v>59</v>
      </c>
      <c r="E97" s="4" t="s">
        <v>29</v>
      </c>
      <c r="F97" s="4" t="s">
        <v>19</v>
      </c>
      <c r="G97" s="4" t="s">
        <v>31</v>
      </c>
      <c r="H97" s="4">
        <v>34</v>
      </c>
      <c r="I97" s="4" t="s">
        <v>465</v>
      </c>
      <c r="J97" s="4" t="s">
        <v>466</v>
      </c>
      <c r="K97" s="5">
        <v>0.13</v>
      </c>
      <c r="L97" s="4" t="s">
        <v>23</v>
      </c>
      <c r="M97" s="4" t="s">
        <v>55</v>
      </c>
      <c r="N97" s="4"/>
    </row>
    <row r="98" spans="1:14">
      <c r="A98" s="2" t="s">
        <v>467</v>
      </c>
      <c r="B98" s="2" t="s">
        <v>284</v>
      </c>
      <c r="C98" s="2" t="s">
        <v>112</v>
      </c>
      <c r="D98" s="2" t="s">
        <v>39</v>
      </c>
      <c r="E98" s="2" t="s">
        <v>40</v>
      </c>
      <c r="F98" s="2" t="s">
        <v>19</v>
      </c>
      <c r="G98" s="2" t="s">
        <v>31</v>
      </c>
      <c r="H98" s="2">
        <v>54</v>
      </c>
      <c r="I98" s="2" t="s">
        <v>468</v>
      </c>
      <c r="J98" s="2" t="s">
        <v>469</v>
      </c>
      <c r="K98" s="3">
        <v>0.3</v>
      </c>
      <c r="L98" s="2" t="s">
        <v>34</v>
      </c>
      <c r="M98" s="2" t="s">
        <v>161</v>
      </c>
      <c r="N98" s="2"/>
    </row>
    <row r="99" spans="1:14">
      <c r="A99" s="4" t="s">
        <v>470</v>
      </c>
      <c r="B99" s="4" t="s">
        <v>471</v>
      </c>
      <c r="C99" s="4" t="s">
        <v>434</v>
      </c>
      <c r="D99" s="4" t="s">
        <v>17</v>
      </c>
      <c r="E99" s="4" t="s">
        <v>29</v>
      </c>
      <c r="F99" s="4" t="s">
        <v>19</v>
      </c>
      <c r="G99" s="4" t="s">
        <v>122</v>
      </c>
      <c r="H99" s="4">
        <v>32</v>
      </c>
      <c r="I99" s="4" t="s">
        <v>472</v>
      </c>
      <c r="J99" s="4" t="s">
        <v>473</v>
      </c>
      <c r="K99" s="5">
        <v>0</v>
      </c>
      <c r="L99" s="4" t="s">
        <v>138</v>
      </c>
      <c r="M99" s="4" t="s">
        <v>376</v>
      </c>
      <c r="N99" s="4"/>
    </row>
    <row r="100" spans="1:14">
      <c r="A100" s="2" t="s">
        <v>474</v>
      </c>
      <c r="B100" s="2" t="s">
        <v>475</v>
      </c>
      <c r="C100" s="2" t="s">
        <v>47</v>
      </c>
      <c r="D100" s="2" t="s">
        <v>17</v>
      </c>
      <c r="E100" s="2" t="s">
        <v>18</v>
      </c>
      <c r="F100" s="2" t="s">
        <v>30</v>
      </c>
      <c r="G100" s="2" t="s">
        <v>31</v>
      </c>
      <c r="H100" s="2">
        <v>28</v>
      </c>
      <c r="I100" s="2" t="s">
        <v>476</v>
      </c>
      <c r="J100" s="2" t="s">
        <v>477</v>
      </c>
      <c r="K100" s="3">
        <v>0.08</v>
      </c>
      <c r="L100" s="2" t="s">
        <v>34</v>
      </c>
      <c r="M100" s="2" t="s">
        <v>104</v>
      </c>
      <c r="N100" s="2"/>
    </row>
    <row r="101" spans="1:14">
      <c r="A101" s="4" t="s">
        <v>478</v>
      </c>
      <c r="B101" s="4" t="s">
        <v>479</v>
      </c>
      <c r="C101" s="4" t="s">
        <v>112</v>
      </c>
      <c r="D101" s="4" t="s">
        <v>59</v>
      </c>
      <c r="E101" s="4" t="s">
        <v>29</v>
      </c>
      <c r="F101" s="4" t="s">
        <v>19</v>
      </c>
      <c r="G101" s="4" t="s">
        <v>41</v>
      </c>
      <c r="H101" s="4">
        <v>31</v>
      </c>
      <c r="I101" s="4" t="s">
        <v>480</v>
      </c>
      <c r="J101" s="4" t="s">
        <v>481</v>
      </c>
      <c r="K101" s="5">
        <v>0.3</v>
      </c>
      <c r="L101" s="4" t="s">
        <v>23</v>
      </c>
      <c r="M101" s="4" t="s">
        <v>80</v>
      </c>
      <c r="N101" s="4"/>
    </row>
    <row r="102" spans="1:14">
      <c r="A102" s="2" t="s">
        <v>482</v>
      </c>
      <c r="B102" s="2" t="s">
        <v>483</v>
      </c>
      <c r="C102" s="2" t="s">
        <v>384</v>
      </c>
      <c r="D102" s="2" t="s">
        <v>93</v>
      </c>
      <c r="E102" s="2" t="s">
        <v>18</v>
      </c>
      <c r="F102" s="2" t="s">
        <v>19</v>
      </c>
      <c r="G102" s="2" t="s">
        <v>41</v>
      </c>
      <c r="H102" s="2">
        <v>45</v>
      </c>
      <c r="I102" s="2" t="s">
        <v>484</v>
      </c>
      <c r="J102" s="2" t="s">
        <v>485</v>
      </c>
      <c r="K102" s="3">
        <v>0</v>
      </c>
      <c r="L102" s="2" t="s">
        <v>23</v>
      </c>
      <c r="M102" s="2" t="s">
        <v>24</v>
      </c>
      <c r="N102" s="2"/>
    </row>
    <row r="103" spans="1:14">
      <c r="A103" s="4" t="s">
        <v>486</v>
      </c>
      <c r="B103" s="4" t="s">
        <v>487</v>
      </c>
      <c r="C103" s="4" t="s">
        <v>47</v>
      </c>
      <c r="D103" s="4" t="s">
        <v>17</v>
      </c>
      <c r="E103" s="4" t="s">
        <v>40</v>
      </c>
      <c r="F103" s="4" t="s">
        <v>19</v>
      </c>
      <c r="G103" s="4" t="s">
        <v>31</v>
      </c>
      <c r="H103" s="4">
        <v>48</v>
      </c>
      <c r="I103" s="4" t="s">
        <v>488</v>
      </c>
      <c r="J103" s="4" t="s">
        <v>489</v>
      </c>
      <c r="K103" s="5">
        <v>0.09</v>
      </c>
      <c r="L103" s="4" t="s">
        <v>23</v>
      </c>
      <c r="M103" s="4" t="s">
        <v>24</v>
      </c>
      <c r="N103" s="4"/>
    </row>
    <row r="104" spans="1:14">
      <c r="A104" s="2" t="s">
        <v>490</v>
      </c>
      <c r="B104" s="2" t="s">
        <v>491</v>
      </c>
      <c r="C104" s="2" t="s">
        <v>492</v>
      </c>
      <c r="D104" s="2" t="s">
        <v>93</v>
      </c>
      <c r="E104" s="2" t="s">
        <v>40</v>
      </c>
      <c r="F104" s="2" t="s">
        <v>30</v>
      </c>
      <c r="G104" s="2" t="s">
        <v>20</v>
      </c>
      <c r="H104" s="2">
        <v>56</v>
      </c>
      <c r="I104" s="2" t="s">
        <v>493</v>
      </c>
      <c r="J104" s="2" t="s">
        <v>494</v>
      </c>
      <c r="K104" s="3">
        <v>0</v>
      </c>
      <c r="L104" s="2" t="s">
        <v>23</v>
      </c>
      <c r="M104" s="2" t="s">
        <v>73</v>
      </c>
      <c r="N104" s="2"/>
    </row>
    <row r="105" spans="1:14">
      <c r="A105" s="4" t="s">
        <v>495</v>
      </c>
      <c r="B105" s="4" t="s">
        <v>496</v>
      </c>
      <c r="C105" s="4" t="s">
        <v>38</v>
      </c>
      <c r="D105" s="4" t="s">
        <v>87</v>
      </c>
      <c r="E105" s="4" t="s">
        <v>60</v>
      </c>
      <c r="F105" s="4" t="s">
        <v>19</v>
      </c>
      <c r="G105" s="4" t="s">
        <v>31</v>
      </c>
      <c r="H105" s="4">
        <v>27</v>
      </c>
      <c r="I105" s="4" t="s">
        <v>497</v>
      </c>
      <c r="J105" s="4" t="s">
        <v>498</v>
      </c>
      <c r="K105" s="5">
        <v>0.16</v>
      </c>
      <c r="L105" s="4" t="s">
        <v>34</v>
      </c>
      <c r="M105" s="4" t="s">
        <v>161</v>
      </c>
      <c r="N105" s="4"/>
    </row>
    <row r="106" spans="1:14">
      <c r="A106" s="2" t="s">
        <v>499</v>
      </c>
      <c r="B106" s="2" t="s">
        <v>500</v>
      </c>
      <c r="C106" s="2" t="s">
        <v>191</v>
      </c>
      <c r="D106" s="2" t="s">
        <v>77</v>
      </c>
      <c r="E106" s="2" t="s">
        <v>40</v>
      </c>
      <c r="F106" s="2" t="s">
        <v>30</v>
      </c>
      <c r="G106" s="2" t="s">
        <v>41</v>
      </c>
      <c r="H106" s="2">
        <v>55</v>
      </c>
      <c r="I106" s="2" t="s">
        <v>501</v>
      </c>
      <c r="J106" s="2" t="s">
        <v>502</v>
      </c>
      <c r="K106" s="3">
        <v>0</v>
      </c>
      <c r="L106" s="2" t="s">
        <v>23</v>
      </c>
      <c r="M106" s="2" t="s">
        <v>73</v>
      </c>
      <c r="N106" s="2" t="s">
        <v>503</v>
      </c>
    </row>
    <row r="107" spans="1:14">
      <c r="A107" s="4" t="s">
        <v>504</v>
      </c>
      <c r="B107" s="4" t="s">
        <v>505</v>
      </c>
      <c r="C107" s="4" t="s">
        <v>16</v>
      </c>
      <c r="D107" s="4" t="s">
        <v>39</v>
      </c>
      <c r="E107" s="4" t="s">
        <v>40</v>
      </c>
      <c r="F107" s="4" t="s">
        <v>30</v>
      </c>
      <c r="G107" s="4" t="s">
        <v>20</v>
      </c>
      <c r="H107" s="4">
        <v>64</v>
      </c>
      <c r="I107" s="4" t="s">
        <v>506</v>
      </c>
      <c r="J107" s="4" t="s">
        <v>507</v>
      </c>
      <c r="K107" s="5">
        <v>0.1</v>
      </c>
      <c r="L107" s="4" t="s">
        <v>23</v>
      </c>
      <c r="M107" s="4" t="s">
        <v>129</v>
      </c>
      <c r="N107" s="4"/>
    </row>
    <row r="108" spans="1:14">
      <c r="A108" s="2" t="s">
        <v>508</v>
      </c>
      <c r="B108" s="2" t="s">
        <v>509</v>
      </c>
      <c r="C108" s="2" t="s">
        <v>289</v>
      </c>
      <c r="D108" s="2" t="s">
        <v>93</v>
      </c>
      <c r="E108" s="2" t="s">
        <v>18</v>
      </c>
      <c r="F108" s="2" t="s">
        <v>19</v>
      </c>
      <c r="G108" s="2" t="s">
        <v>122</v>
      </c>
      <c r="H108" s="2">
        <v>50</v>
      </c>
      <c r="I108" s="2" t="s">
        <v>510</v>
      </c>
      <c r="J108" s="2" t="s">
        <v>511</v>
      </c>
      <c r="K108" s="3">
        <v>0</v>
      </c>
      <c r="L108" s="2" t="s">
        <v>23</v>
      </c>
      <c r="M108" s="2" t="s">
        <v>80</v>
      </c>
      <c r="N108" s="2"/>
    </row>
    <row r="109" spans="1:14">
      <c r="A109" s="4" t="s">
        <v>512</v>
      </c>
      <c r="B109" s="4" t="s">
        <v>513</v>
      </c>
      <c r="C109" s="4" t="s">
        <v>492</v>
      </c>
      <c r="D109" s="4" t="s">
        <v>93</v>
      </c>
      <c r="E109" s="4" t="s">
        <v>60</v>
      </c>
      <c r="F109" s="4" t="s">
        <v>19</v>
      </c>
      <c r="G109" s="4" t="s">
        <v>41</v>
      </c>
      <c r="H109" s="4">
        <v>51</v>
      </c>
      <c r="I109" s="4" t="s">
        <v>514</v>
      </c>
      <c r="J109" s="4" t="s">
        <v>515</v>
      </c>
      <c r="K109" s="5">
        <v>0</v>
      </c>
      <c r="L109" s="4" t="s">
        <v>23</v>
      </c>
      <c r="M109" s="4" t="s">
        <v>80</v>
      </c>
      <c r="N109" s="4"/>
    </row>
    <row r="110" spans="1:14">
      <c r="A110" s="2" t="s">
        <v>516</v>
      </c>
      <c r="B110" s="2" t="s">
        <v>517</v>
      </c>
      <c r="C110" s="2" t="s">
        <v>92</v>
      </c>
      <c r="D110" s="2" t="s">
        <v>93</v>
      </c>
      <c r="E110" s="2" t="s">
        <v>29</v>
      </c>
      <c r="F110" s="2" t="s">
        <v>30</v>
      </c>
      <c r="G110" s="2" t="s">
        <v>41</v>
      </c>
      <c r="H110" s="2">
        <v>36</v>
      </c>
      <c r="I110" s="2" t="s">
        <v>518</v>
      </c>
      <c r="J110" s="2" t="s">
        <v>519</v>
      </c>
      <c r="K110" s="3">
        <v>0</v>
      </c>
      <c r="L110" s="2" t="s">
        <v>23</v>
      </c>
      <c r="M110" s="2" t="s">
        <v>129</v>
      </c>
      <c r="N110" s="2"/>
    </row>
    <row r="111" spans="1:14">
      <c r="A111" s="4" t="s">
        <v>520</v>
      </c>
      <c r="B111" s="4" t="s">
        <v>521</v>
      </c>
      <c r="C111" s="4" t="s">
        <v>38</v>
      </c>
      <c r="D111" s="4" t="s">
        <v>39</v>
      </c>
      <c r="E111" s="4" t="s">
        <v>18</v>
      </c>
      <c r="F111" s="4" t="s">
        <v>30</v>
      </c>
      <c r="G111" s="4" t="s">
        <v>31</v>
      </c>
      <c r="H111" s="4">
        <v>42</v>
      </c>
      <c r="I111" s="4" t="s">
        <v>522</v>
      </c>
      <c r="J111" s="4" t="s">
        <v>523</v>
      </c>
      <c r="K111" s="5">
        <v>0.26</v>
      </c>
      <c r="L111" s="4" t="s">
        <v>23</v>
      </c>
      <c r="M111" s="4" t="s">
        <v>24</v>
      </c>
      <c r="N111" s="4"/>
    </row>
    <row r="112" spans="1:14">
      <c r="A112" s="2" t="s">
        <v>524</v>
      </c>
      <c r="B112" s="2" t="s">
        <v>525</v>
      </c>
      <c r="C112" s="2" t="s">
        <v>526</v>
      </c>
      <c r="D112" s="2" t="s">
        <v>59</v>
      </c>
      <c r="E112" s="2" t="s">
        <v>60</v>
      </c>
      <c r="F112" s="2" t="s">
        <v>19</v>
      </c>
      <c r="G112" s="2" t="s">
        <v>31</v>
      </c>
      <c r="H112" s="2">
        <v>41</v>
      </c>
      <c r="I112" s="2" t="s">
        <v>527</v>
      </c>
      <c r="J112" s="2" t="s">
        <v>528</v>
      </c>
      <c r="K112" s="3">
        <v>0</v>
      </c>
      <c r="L112" s="2" t="s">
        <v>34</v>
      </c>
      <c r="M112" s="2" t="s">
        <v>104</v>
      </c>
      <c r="N112" s="2"/>
    </row>
    <row r="113" spans="1:14">
      <c r="A113" s="4" t="s">
        <v>529</v>
      </c>
      <c r="B113" s="4" t="s">
        <v>530</v>
      </c>
      <c r="C113" s="4" t="s">
        <v>38</v>
      </c>
      <c r="D113" s="4" t="s">
        <v>17</v>
      </c>
      <c r="E113" s="4" t="s">
        <v>18</v>
      </c>
      <c r="F113" s="4" t="s">
        <v>19</v>
      </c>
      <c r="G113" s="4" t="s">
        <v>31</v>
      </c>
      <c r="H113" s="4">
        <v>29</v>
      </c>
      <c r="I113" s="4" t="s">
        <v>531</v>
      </c>
      <c r="J113" s="4" t="s">
        <v>532</v>
      </c>
      <c r="K113" s="5">
        <v>0.15</v>
      </c>
      <c r="L113" s="4" t="s">
        <v>34</v>
      </c>
      <c r="M113" s="4" t="s">
        <v>211</v>
      </c>
      <c r="N113" s="4"/>
    </row>
    <row r="114" spans="1:14">
      <c r="A114" s="2" t="s">
        <v>533</v>
      </c>
      <c r="B114" s="2" t="s">
        <v>534</v>
      </c>
      <c r="C114" s="2" t="s">
        <v>535</v>
      </c>
      <c r="D114" s="2" t="s">
        <v>17</v>
      </c>
      <c r="E114" s="2" t="s">
        <v>29</v>
      </c>
      <c r="F114" s="2" t="s">
        <v>19</v>
      </c>
      <c r="G114" s="2" t="s">
        <v>41</v>
      </c>
      <c r="H114" s="2">
        <v>44</v>
      </c>
      <c r="I114" s="2" t="s">
        <v>536</v>
      </c>
      <c r="J114" s="2" t="s">
        <v>537</v>
      </c>
      <c r="K114" s="3">
        <v>0</v>
      </c>
      <c r="L114" s="2" t="s">
        <v>23</v>
      </c>
      <c r="M114" s="2" t="s">
        <v>73</v>
      </c>
      <c r="N114" s="2"/>
    </row>
    <row r="115" spans="1:14">
      <c r="A115" s="4" t="s">
        <v>538</v>
      </c>
      <c r="B115" s="4" t="s">
        <v>539</v>
      </c>
      <c r="C115" s="4" t="s">
        <v>38</v>
      </c>
      <c r="D115" s="4" t="s">
        <v>59</v>
      </c>
      <c r="E115" s="4" t="s">
        <v>18</v>
      </c>
      <c r="F115" s="4" t="s">
        <v>19</v>
      </c>
      <c r="G115" s="4" t="s">
        <v>31</v>
      </c>
      <c r="H115" s="4">
        <v>41</v>
      </c>
      <c r="I115" s="4" t="s">
        <v>540</v>
      </c>
      <c r="J115" s="4" t="s">
        <v>541</v>
      </c>
      <c r="K115" s="5">
        <v>0.21</v>
      </c>
      <c r="L115" s="4" t="s">
        <v>23</v>
      </c>
      <c r="M115" s="4" t="s">
        <v>129</v>
      </c>
      <c r="N115" s="4"/>
    </row>
    <row r="116" spans="1:14">
      <c r="A116" s="2" t="s">
        <v>542</v>
      </c>
      <c r="B116" s="2" t="s">
        <v>543</v>
      </c>
      <c r="C116" s="2" t="s">
        <v>112</v>
      </c>
      <c r="D116" s="2" t="s">
        <v>59</v>
      </c>
      <c r="E116" s="2" t="s">
        <v>60</v>
      </c>
      <c r="F116" s="2" t="s">
        <v>30</v>
      </c>
      <c r="G116" s="2" t="s">
        <v>122</v>
      </c>
      <c r="H116" s="2">
        <v>61</v>
      </c>
      <c r="I116" s="2" t="s">
        <v>544</v>
      </c>
      <c r="J116" s="2" t="s">
        <v>545</v>
      </c>
      <c r="K116" s="3">
        <v>0.37</v>
      </c>
      <c r="L116" s="2" t="s">
        <v>23</v>
      </c>
      <c r="M116" s="2" t="s">
        <v>44</v>
      </c>
      <c r="N116" s="2"/>
    </row>
    <row r="117" spans="1:14">
      <c r="A117" s="4" t="s">
        <v>546</v>
      </c>
      <c r="B117" s="4" t="s">
        <v>547</v>
      </c>
      <c r="C117" s="4" t="s">
        <v>38</v>
      </c>
      <c r="D117" s="4" t="s">
        <v>87</v>
      </c>
      <c r="E117" s="4" t="s">
        <v>60</v>
      </c>
      <c r="F117" s="4" t="s">
        <v>30</v>
      </c>
      <c r="G117" s="4" t="s">
        <v>41</v>
      </c>
      <c r="H117" s="4">
        <v>50</v>
      </c>
      <c r="I117" s="4" t="s">
        <v>548</v>
      </c>
      <c r="J117" s="4" t="s">
        <v>549</v>
      </c>
      <c r="K117" s="5">
        <v>0.15</v>
      </c>
      <c r="L117" s="4" t="s">
        <v>23</v>
      </c>
      <c r="M117" s="4" t="s">
        <v>44</v>
      </c>
      <c r="N117" s="4"/>
    </row>
    <row r="118" spans="1:14">
      <c r="A118" s="2" t="s">
        <v>550</v>
      </c>
      <c r="B118" s="2" t="s">
        <v>551</v>
      </c>
      <c r="C118" s="2" t="s">
        <v>16</v>
      </c>
      <c r="D118" s="2" t="s">
        <v>17</v>
      </c>
      <c r="E118" s="2" t="s">
        <v>29</v>
      </c>
      <c r="F118" s="2" t="s">
        <v>19</v>
      </c>
      <c r="G118" s="2" t="s">
        <v>31</v>
      </c>
      <c r="H118" s="2">
        <v>49</v>
      </c>
      <c r="I118" s="2" t="s">
        <v>552</v>
      </c>
      <c r="J118" s="2" t="s">
        <v>553</v>
      </c>
      <c r="K118" s="3">
        <v>0.14000000000000001</v>
      </c>
      <c r="L118" s="2" t="s">
        <v>23</v>
      </c>
      <c r="M118" s="2" t="s">
        <v>80</v>
      </c>
      <c r="N118" s="2"/>
    </row>
    <row r="119" spans="1:14">
      <c r="A119" s="4" t="s">
        <v>554</v>
      </c>
      <c r="B119" s="4" t="s">
        <v>555</v>
      </c>
      <c r="C119" s="4" t="s">
        <v>52</v>
      </c>
      <c r="D119" s="4" t="s">
        <v>39</v>
      </c>
      <c r="E119" s="4" t="s">
        <v>29</v>
      </c>
      <c r="F119" s="4" t="s">
        <v>19</v>
      </c>
      <c r="G119" s="4" t="s">
        <v>122</v>
      </c>
      <c r="H119" s="4">
        <v>60</v>
      </c>
      <c r="I119" s="4" t="s">
        <v>556</v>
      </c>
      <c r="J119" s="4" t="s">
        <v>557</v>
      </c>
      <c r="K119" s="5">
        <v>0</v>
      </c>
      <c r="L119" s="4" t="s">
        <v>138</v>
      </c>
      <c r="M119" s="4" t="s">
        <v>139</v>
      </c>
      <c r="N119" s="4"/>
    </row>
    <row r="120" spans="1:14">
      <c r="A120" s="2" t="s">
        <v>558</v>
      </c>
      <c r="B120" s="2" t="s">
        <v>559</v>
      </c>
      <c r="C120" s="2" t="s">
        <v>52</v>
      </c>
      <c r="D120" s="2" t="s">
        <v>113</v>
      </c>
      <c r="E120" s="2" t="s">
        <v>60</v>
      </c>
      <c r="F120" s="2" t="s">
        <v>19</v>
      </c>
      <c r="G120" s="2" t="s">
        <v>122</v>
      </c>
      <c r="H120" s="2">
        <v>42</v>
      </c>
      <c r="I120" s="2" t="s">
        <v>560</v>
      </c>
      <c r="J120" s="2" t="s">
        <v>561</v>
      </c>
      <c r="K120" s="3">
        <v>0</v>
      </c>
      <c r="L120" s="2" t="s">
        <v>23</v>
      </c>
      <c r="M120" s="2" t="s">
        <v>24</v>
      </c>
      <c r="N120" s="2"/>
    </row>
    <row r="121" spans="1:14">
      <c r="A121" s="4" t="s">
        <v>562</v>
      </c>
      <c r="B121" s="4" t="s">
        <v>563</v>
      </c>
      <c r="C121" s="4" t="s">
        <v>65</v>
      </c>
      <c r="D121" s="4" t="s">
        <v>39</v>
      </c>
      <c r="E121" s="4" t="s">
        <v>60</v>
      </c>
      <c r="F121" s="4" t="s">
        <v>30</v>
      </c>
      <c r="G121" s="4" t="s">
        <v>31</v>
      </c>
      <c r="H121" s="4">
        <v>39</v>
      </c>
      <c r="I121" s="4" t="s">
        <v>564</v>
      </c>
      <c r="J121" s="4" t="s">
        <v>565</v>
      </c>
      <c r="K121" s="5">
        <v>7.0000000000000007E-2</v>
      </c>
      <c r="L121" s="4" t="s">
        <v>34</v>
      </c>
      <c r="M121" s="4" t="s">
        <v>211</v>
      </c>
      <c r="N121" s="4"/>
    </row>
    <row r="122" spans="1:14">
      <c r="A122" s="2" t="s">
        <v>566</v>
      </c>
      <c r="B122" s="2" t="s">
        <v>567</v>
      </c>
      <c r="C122" s="2" t="s">
        <v>204</v>
      </c>
      <c r="D122" s="2" t="s">
        <v>17</v>
      </c>
      <c r="E122" s="2" t="s">
        <v>29</v>
      </c>
      <c r="F122" s="2" t="s">
        <v>19</v>
      </c>
      <c r="G122" s="2" t="s">
        <v>31</v>
      </c>
      <c r="H122" s="2">
        <v>55</v>
      </c>
      <c r="I122" s="2" t="s">
        <v>568</v>
      </c>
      <c r="J122" s="2" t="s">
        <v>569</v>
      </c>
      <c r="K122" s="3">
        <v>0</v>
      </c>
      <c r="L122" s="2" t="s">
        <v>23</v>
      </c>
      <c r="M122" s="2" t="s">
        <v>73</v>
      </c>
      <c r="N122" s="2"/>
    </row>
    <row r="123" spans="1:14">
      <c r="A123" s="4" t="s">
        <v>570</v>
      </c>
      <c r="B123" s="4" t="s">
        <v>571</v>
      </c>
      <c r="C123" s="4" t="s">
        <v>191</v>
      </c>
      <c r="D123" s="4" t="s">
        <v>39</v>
      </c>
      <c r="E123" s="4" t="s">
        <v>40</v>
      </c>
      <c r="F123" s="4" t="s">
        <v>19</v>
      </c>
      <c r="G123" s="4" t="s">
        <v>122</v>
      </c>
      <c r="H123" s="4">
        <v>39</v>
      </c>
      <c r="I123" s="4" t="s">
        <v>572</v>
      </c>
      <c r="J123" s="4" t="s">
        <v>573</v>
      </c>
      <c r="K123" s="5">
        <v>0</v>
      </c>
      <c r="L123" s="4" t="s">
        <v>23</v>
      </c>
      <c r="M123" s="4" t="s">
        <v>129</v>
      </c>
      <c r="N123" s="4"/>
    </row>
    <row r="124" spans="1:14">
      <c r="A124" s="2" t="s">
        <v>574</v>
      </c>
      <c r="B124" s="2" t="s">
        <v>575</v>
      </c>
      <c r="C124" s="2" t="s">
        <v>352</v>
      </c>
      <c r="D124" s="2" t="s">
        <v>17</v>
      </c>
      <c r="E124" s="2" t="s">
        <v>40</v>
      </c>
      <c r="F124" s="2" t="s">
        <v>30</v>
      </c>
      <c r="G124" s="2" t="s">
        <v>20</v>
      </c>
      <c r="H124" s="2">
        <v>28</v>
      </c>
      <c r="I124" s="2" t="s">
        <v>576</v>
      </c>
      <c r="J124" s="2" t="s">
        <v>577</v>
      </c>
      <c r="K124" s="3">
        <v>0</v>
      </c>
      <c r="L124" s="2" t="s">
        <v>23</v>
      </c>
      <c r="M124" s="2" t="s">
        <v>44</v>
      </c>
      <c r="N124" s="2"/>
    </row>
    <row r="125" spans="1:14">
      <c r="A125" s="4" t="s">
        <v>578</v>
      </c>
      <c r="B125" s="4" t="s">
        <v>579</v>
      </c>
      <c r="C125" s="4" t="s">
        <v>65</v>
      </c>
      <c r="D125" s="4" t="s">
        <v>113</v>
      </c>
      <c r="E125" s="4" t="s">
        <v>29</v>
      </c>
      <c r="F125" s="4" t="s">
        <v>19</v>
      </c>
      <c r="G125" s="4" t="s">
        <v>41</v>
      </c>
      <c r="H125" s="4">
        <v>65</v>
      </c>
      <c r="I125" s="4" t="s">
        <v>580</v>
      </c>
      <c r="J125" s="4" t="s">
        <v>581</v>
      </c>
      <c r="K125" s="5">
        <v>0.1</v>
      </c>
      <c r="L125" s="4" t="s">
        <v>23</v>
      </c>
      <c r="M125" s="4" t="s">
        <v>129</v>
      </c>
      <c r="N125" s="4"/>
    </row>
    <row r="126" spans="1:14">
      <c r="A126" s="2" t="s">
        <v>582</v>
      </c>
      <c r="B126" s="2" t="s">
        <v>583</v>
      </c>
      <c r="C126" s="2" t="s">
        <v>70</v>
      </c>
      <c r="D126" s="2" t="s">
        <v>39</v>
      </c>
      <c r="E126" s="2" t="s">
        <v>60</v>
      </c>
      <c r="F126" s="2" t="s">
        <v>19</v>
      </c>
      <c r="G126" s="2" t="s">
        <v>31</v>
      </c>
      <c r="H126" s="2">
        <v>52</v>
      </c>
      <c r="I126" s="2" t="s">
        <v>584</v>
      </c>
      <c r="J126" s="2" t="s">
        <v>585</v>
      </c>
      <c r="K126" s="3">
        <v>0</v>
      </c>
      <c r="L126" s="2" t="s">
        <v>34</v>
      </c>
      <c r="M126" s="2" t="s">
        <v>161</v>
      </c>
      <c r="N126" s="2"/>
    </row>
    <row r="127" spans="1:14">
      <c r="A127" s="4" t="s">
        <v>586</v>
      </c>
      <c r="B127" s="4" t="s">
        <v>587</v>
      </c>
      <c r="C127" s="4" t="s">
        <v>299</v>
      </c>
      <c r="D127" s="4" t="s">
        <v>93</v>
      </c>
      <c r="E127" s="4" t="s">
        <v>60</v>
      </c>
      <c r="F127" s="4" t="s">
        <v>19</v>
      </c>
      <c r="G127" s="4" t="s">
        <v>122</v>
      </c>
      <c r="H127" s="4">
        <v>62</v>
      </c>
      <c r="I127" s="4" t="s">
        <v>588</v>
      </c>
      <c r="J127" s="4" t="s">
        <v>589</v>
      </c>
      <c r="K127" s="5">
        <v>0</v>
      </c>
      <c r="L127" s="4" t="s">
        <v>23</v>
      </c>
      <c r="M127" s="4" t="s">
        <v>80</v>
      </c>
      <c r="N127" s="4"/>
    </row>
    <row r="128" spans="1:14">
      <c r="A128" s="2" t="s">
        <v>590</v>
      </c>
      <c r="B128" s="2" t="s">
        <v>591</v>
      </c>
      <c r="C128" s="2" t="s">
        <v>52</v>
      </c>
      <c r="D128" s="2" t="s">
        <v>113</v>
      </c>
      <c r="E128" s="2" t="s">
        <v>60</v>
      </c>
      <c r="F128" s="2" t="s">
        <v>19</v>
      </c>
      <c r="G128" s="2" t="s">
        <v>31</v>
      </c>
      <c r="H128" s="2">
        <v>39</v>
      </c>
      <c r="I128" s="2" t="s">
        <v>592</v>
      </c>
      <c r="J128" s="2" t="s">
        <v>593</v>
      </c>
      <c r="K128" s="3">
        <v>0</v>
      </c>
      <c r="L128" s="2" t="s">
        <v>34</v>
      </c>
      <c r="M128" s="2" t="s">
        <v>161</v>
      </c>
      <c r="N128" s="2"/>
    </row>
    <row r="129" spans="1:14">
      <c r="A129" s="4" t="s">
        <v>594</v>
      </c>
      <c r="B129" s="4" t="s">
        <v>595</v>
      </c>
      <c r="C129" s="4" t="s">
        <v>596</v>
      </c>
      <c r="D129" s="4" t="s">
        <v>17</v>
      </c>
      <c r="E129" s="4" t="s">
        <v>29</v>
      </c>
      <c r="F129" s="4" t="s">
        <v>19</v>
      </c>
      <c r="G129" s="4" t="s">
        <v>41</v>
      </c>
      <c r="H129" s="4">
        <v>63</v>
      </c>
      <c r="I129" s="4" t="s">
        <v>597</v>
      </c>
      <c r="J129" s="4" t="s">
        <v>598</v>
      </c>
      <c r="K129" s="5">
        <v>0</v>
      </c>
      <c r="L129" s="4" t="s">
        <v>23</v>
      </c>
      <c r="M129" s="4" t="s">
        <v>55</v>
      </c>
      <c r="N129" s="4"/>
    </row>
    <row r="130" spans="1:14">
      <c r="A130" s="2" t="s">
        <v>599</v>
      </c>
      <c r="B130" s="2" t="s">
        <v>600</v>
      </c>
      <c r="C130" s="2" t="s">
        <v>289</v>
      </c>
      <c r="D130" s="2" t="s">
        <v>93</v>
      </c>
      <c r="E130" s="2" t="s">
        <v>40</v>
      </c>
      <c r="F130" s="2" t="s">
        <v>30</v>
      </c>
      <c r="G130" s="2" t="s">
        <v>31</v>
      </c>
      <c r="H130" s="2">
        <v>27</v>
      </c>
      <c r="I130" s="2" t="s">
        <v>601</v>
      </c>
      <c r="J130" s="2" t="s">
        <v>602</v>
      </c>
      <c r="K130" s="3">
        <v>0</v>
      </c>
      <c r="L130" s="2" t="s">
        <v>34</v>
      </c>
      <c r="M130" s="2" t="s">
        <v>211</v>
      </c>
      <c r="N130" s="2"/>
    </row>
    <row r="131" spans="1:14">
      <c r="A131" s="4" t="s">
        <v>603</v>
      </c>
      <c r="B131" s="4" t="s">
        <v>604</v>
      </c>
      <c r="C131" s="4" t="s">
        <v>112</v>
      </c>
      <c r="D131" s="4" t="s">
        <v>39</v>
      </c>
      <c r="E131" s="4" t="s">
        <v>60</v>
      </c>
      <c r="F131" s="4" t="s">
        <v>19</v>
      </c>
      <c r="G131" s="4" t="s">
        <v>31</v>
      </c>
      <c r="H131" s="4">
        <v>37</v>
      </c>
      <c r="I131" s="4" t="s">
        <v>605</v>
      </c>
      <c r="J131" s="4" t="s">
        <v>606</v>
      </c>
      <c r="K131" s="5">
        <v>0.33</v>
      </c>
      <c r="L131" s="4" t="s">
        <v>34</v>
      </c>
      <c r="M131" s="4" t="s">
        <v>104</v>
      </c>
      <c r="N131" s="4"/>
    </row>
    <row r="132" spans="1:14">
      <c r="A132" s="2" t="s">
        <v>607</v>
      </c>
      <c r="B132" s="2" t="s">
        <v>608</v>
      </c>
      <c r="C132" s="2" t="s">
        <v>16</v>
      </c>
      <c r="D132" s="2" t="s">
        <v>17</v>
      </c>
      <c r="E132" s="2" t="s">
        <v>29</v>
      </c>
      <c r="F132" s="2" t="s">
        <v>30</v>
      </c>
      <c r="G132" s="2" t="s">
        <v>41</v>
      </c>
      <c r="H132" s="2">
        <v>37</v>
      </c>
      <c r="I132" s="2" t="s">
        <v>609</v>
      </c>
      <c r="J132" s="2" t="s">
        <v>610</v>
      </c>
      <c r="K132" s="3">
        <v>0.12</v>
      </c>
      <c r="L132" s="2" t="s">
        <v>23</v>
      </c>
      <c r="M132" s="2" t="s">
        <v>73</v>
      </c>
      <c r="N132" s="2" t="s">
        <v>611</v>
      </c>
    </row>
    <row r="133" spans="1:14">
      <c r="A133" s="4" t="s">
        <v>612</v>
      </c>
      <c r="B133" s="4" t="s">
        <v>613</v>
      </c>
      <c r="C133" s="4" t="s">
        <v>289</v>
      </c>
      <c r="D133" s="4" t="s">
        <v>93</v>
      </c>
      <c r="E133" s="4" t="s">
        <v>40</v>
      </c>
      <c r="F133" s="4" t="s">
        <v>30</v>
      </c>
      <c r="G133" s="4" t="s">
        <v>122</v>
      </c>
      <c r="H133" s="4">
        <v>46</v>
      </c>
      <c r="I133" s="4" t="s">
        <v>614</v>
      </c>
      <c r="J133" s="4" t="s">
        <v>615</v>
      </c>
      <c r="K133" s="5">
        <v>0</v>
      </c>
      <c r="L133" s="4" t="s">
        <v>138</v>
      </c>
      <c r="M133" s="4" t="s">
        <v>376</v>
      </c>
      <c r="N133" s="4"/>
    </row>
    <row r="134" spans="1:14">
      <c r="A134" s="2" t="s">
        <v>616</v>
      </c>
      <c r="B134" s="2" t="s">
        <v>617</v>
      </c>
      <c r="C134" s="2" t="s">
        <v>38</v>
      </c>
      <c r="D134" s="2" t="s">
        <v>87</v>
      </c>
      <c r="E134" s="2" t="s">
        <v>29</v>
      </c>
      <c r="F134" s="2" t="s">
        <v>19</v>
      </c>
      <c r="G134" s="2" t="s">
        <v>122</v>
      </c>
      <c r="H134" s="2">
        <v>54</v>
      </c>
      <c r="I134" s="2" t="s">
        <v>618</v>
      </c>
      <c r="J134" s="2" t="s">
        <v>619</v>
      </c>
      <c r="K134" s="3">
        <v>0.28000000000000003</v>
      </c>
      <c r="L134" s="2" t="s">
        <v>23</v>
      </c>
      <c r="M134" s="2" t="s">
        <v>80</v>
      </c>
      <c r="N134" s="2"/>
    </row>
    <row r="135" spans="1:14">
      <c r="A135" s="4" t="s">
        <v>620</v>
      </c>
      <c r="B135" s="4" t="s">
        <v>621</v>
      </c>
      <c r="C135" s="4" t="s">
        <v>70</v>
      </c>
      <c r="D135" s="4" t="s">
        <v>59</v>
      </c>
      <c r="E135" s="4" t="s">
        <v>18</v>
      </c>
      <c r="F135" s="4" t="s">
        <v>19</v>
      </c>
      <c r="G135" s="4" t="s">
        <v>31</v>
      </c>
      <c r="H135" s="4">
        <v>30</v>
      </c>
      <c r="I135" s="4" t="s">
        <v>622</v>
      </c>
      <c r="J135" s="4" t="s">
        <v>623</v>
      </c>
      <c r="K135" s="5">
        <v>0</v>
      </c>
      <c r="L135" s="4" t="s">
        <v>34</v>
      </c>
      <c r="M135" s="4" t="s">
        <v>161</v>
      </c>
      <c r="N135" s="4"/>
    </row>
    <row r="136" spans="1:14">
      <c r="A136" s="2" t="s">
        <v>624</v>
      </c>
      <c r="B136" s="2" t="s">
        <v>625</v>
      </c>
      <c r="C136" s="2" t="s">
        <v>112</v>
      </c>
      <c r="D136" s="2" t="s">
        <v>93</v>
      </c>
      <c r="E136" s="2" t="s">
        <v>60</v>
      </c>
      <c r="F136" s="2" t="s">
        <v>19</v>
      </c>
      <c r="G136" s="2" t="s">
        <v>122</v>
      </c>
      <c r="H136" s="2">
        <v>28</v>
      </c>
      <c r="I136" s="2" t="s">
        <v>626</v>
      </c>
      <c r="J136" s="2" t="s">
        <v>627</v>
      </c>
      <c r="K136" s="3">
        <v>0.4</v>
      </c>
      <c r="L136" s="2" t="s">
        <v>138</v>
      </c>
      <c r="M136" s="2" t="s">
        <v>148</v>
      </c>
      <c r="N136" s="2"/>
    </row>
    <row r="137" spans="1:14">
      <c r="A137" s="4" t="s">
        <v>628</v>
      </c>
      <c r="B137" s="4" t="s">
        <v>629</v>
      </c>
      <c r="C137" s="4" t="s">
        <v>204</v>
      </c>
      <c r="D137" s="4" t="s">
        <v>17</v>
      </c>
      <c r="E137" s="4" t="s">
        <v>29</v>
      </c>
      <c r="F137" s="4" t="s">
        <v>30</v>
      </c>
      <c r="G137" s="4" t="s">
        <v>41</v>
      </c>
      <c r="H137" s="4">
        <v>40</v>
      </c>
      <c r="I137" s="4" t="s">
        <v>630</v>
      </c>
      <c r="J137" s="4" t="s">
        <v>631</v>
      </c>
      <c r="K137" s="5">
        <v>0</v>
      </c>
      <c r="L137" s="4" t="s">
        <v>23</v>
      </c>
      <c r="M137" s="4" t="s">
        <v>80</v>
      </c>
      <c r="N137" s="4"/>
    </row>
    <row r="138" spans="1:14">
      <c r="A138" s="2" t="s">
        <v>632</v>
      </c>
      <c r="B138" s="2" t="s">
        <v>633</v>
      </c>
      <c r="C138" s="2" t="s">
        <v>112</v>
      </c>
      <c r="D138" s="2" t="s">
        <v>87</v>
      </c>
      <c r="E138" s="2" t="s">
        <v>29</v>
      </c>
      <c r="F138" s="2" t="s">
        <v>19</v>
      </c>
      <c r="G138" s="2" t="s">
        <v>31</v>
      </c>
      <c r="H138" s="2">
        <v>49</v>
      </c>
      <c r="I138" s="2" t="s">
        <v>634</v>
      </c>
      <c r="J138" s="2" t="s">
        <v>635</v>
      </c>
      <c r="K138" s="3">
        <v>0.37</v>
      </c>
      <c r="L138" s="2" t="s">
        <v>34</v>
      </c>
      <c r="M138" s="2" t="s">
        <v>35</v>
      </c>
      <c r="N138" s="2"/>
    </row>
    <row r="139" spans="1:14">
      <c r="A139" s="4" t="s">
        <v>636</v>
      </c>
      <c r="B139" s="4" t="s">
        <v>637</v>
      </c>
      <c r="C139" s="4" t="s">
        <v>112</v>
      </c>
      <c r="D139" s="4" t="s">
        <v>59</v>
      </c>
      <c r="E139" s="4" t="s">
        <v>18</v>
      </c>
      <c r="F139" s="4" t="s">
        <v>30</v>
      </c>
      <c r="G139" s="4" t="s">
        <v>122</v>
      </c>
      <c r="H139" s="4">
        <v>39</v>
      </c>
      <c r="I139" s="4" t="s">
        <v>638</v>
      </c>
      <c r="J139" s="4" t="s">
        <v>639</v>
      </c>
      <c r="K139" s="5">
        <v>0.3</v>
      </c>
      <c r="L139" s="4" t="s">
        <v>138</v>
      </c>
      <c r="M139" s="4" t="s">
        <v>148</v>
      </c>
      <c r="N139" s="4"/>
    </row>
    <row r="140" spans="1:14">
      <c r="A140" s="2" t="s">
        <v>640</v>
      </c>
      <c r="B140" s="2" t="s">
        <v>641</v>
      </c>
      <c r="C140" s="2" t="s">
        <v>164</v>
      </c>
      <c r="D140" s="2" t="s">
        <v>93</v>
      </c>
      <c r="E140" s="2" t="s">
        <v>40</v>
      </c>
      <c r="F140" s="2" t="s">
        <v>30</v>
      </c>
      <c r="G140" s="2" t="s">
        <v>31</v>
      </c>
      <c r="H140" s="2">
        <v>61</v>
      </c>
      <c r="I140" s="2" t="s">
        <v>642</v>
      </c>
      <c r="J140" s="2" t="s">
        <v>643</v>
      </c>
      <c r="K140" s="3">
        <v>0</v>
      </c>
      <c r="L140" s="2" t="s">
        <v>34</v>
      </c>
      <c r="M140" s="2" t="s">
        <v>35</v>
      </c>
      <c r="N140" s="2"/>
    </row>
    <row r="141" spans="1:14">
      <c r="A141" s="4" t="s">
        <v>644</v>
      </c>
      <c r="B141" s="4" t="s">
        <v>645</v>
      </c>
      <c r="C141" s="4" t="s">
        <v>294</v>
      </c>
      <c r="D141" s="4" t="s">
        <v>93</v>
      </c>
      <c r="E141" s="4" t="s">
        <v>18</v>
      </c>
      <c r="F141" s="4" t="s">
        <v>19</v>
      </c>
      <c r="G141" s="4" t="s">
        <v>31</v>
      </c>
      <c r="H141" s="4">
        <v>46</v>
      </c>
      <c r="I141" s="4" t="s">
        <v>646</v>
      </c>
      <c r="J141" s="4" t="s">
        <v>647</v>
      </c>
      <c r="K141" s="5">
        <v>0</v>
      </c>
      <c r="L141" s="4" t="s">
        <v>34</v>
      </c>
      <c r="M141" s="4" t="s">
        <v>211</v>
      </c>
      <c r="N141" s="4"/>
    </row>
    <row r="142" spans="1:14">
      <c r="A142" s="2" t="s">
        <v>648</v>
      </c>
      <c r="B142" s="2" t="s">
        <v>649</v>
      </c>
      <c r="C142" s="2" t="s">
        <v>52</v>
      </c>
      <c r="D142" s="2" t="s">
        <v>113</v>
      </c>
      <c r="E142" s="2" t="s">
        <v>40</v>
      </c>
      <c r="F142" s="2" t="s">
        <v>19</v>
      </c>
      <c r="G142" s="2" t="s">
        <v>41</v>
      </c>
      <c r="H142" s="2">
        <v>35</v>
      </c>
      <c r="I142" s="2" t="s">
        <v>650</v>
      </c>
      <c r="J142" s="2" t="s">
        <v>651</v>
      </c>
      <c r="K142" s="3">
        <v>0</v>
      </c>
      <c r="L142" s="2" t="s">
        <v>23</v>
      </c>
      <c r="M142" s="2" t="s">
        <v>80</v>
      </c>
      <c r="N142" s="2"/>
    </row>
    <row r="143" spans="1:14">
      <c r="A143" s="4" t="s">
        <v>652</v>
      </c>
      <c r="B143" s="4" t="s">
        <v>653</v>
      </c>
      <c r="C143" s="4" t="s">
        <v>112</v>
      </c>
      <c r="D143" s="4" t="s">
        <v>93</v>
      </c>
      <c r="E143" s="4" t="s">
        <v>60</v>
      </c>
      <c r="F143" s="4" t="s">
        <v>30</v>
      </c>
      <c r="G143" s="4" t="s">
        <v>41</v>
      </c>
      <c r="H143" s="4">
        <v>33</v>
      </c>
      <c r="I143" s="4" t="s">
        <v>654</v>
      </c>
      <c r="J143" s="4" t="s">
        <v>655</v>
      </c>
      <c r="K143" s="5">
        <v>0.3</v>
      </c>
      <c r="L143" s="4" t="s">
        <v>23</v>
      </c>
      <c r="M143" s="4" t="s">
        <v>129</v>
      </c>
      <c r="N143" s="4"/>
    </row>
    <row r="144" spans="1:14">
      <c r="A144" s="2" t="s">
        <v>656</v>
      </c>
      <c r="B144" s="2" t="s">
        <v>657</v>
      </c>
      <c r="C144" s="2" t="s">
        <v>112</v>
      </c>
      <c r="D144" s="2" t="s">
        <v>87</v>
      </c>
      <c r="E144" s="2" t="s">
        <v>60</v>
      </c>
      <c r="F144" s="2" t="s">
        <v>19</v>
      </c>
      <c r="G144" s="2" t="s">
        <v>31</v>
      </c>
      <c r="H144" s="2">
        <v>61</v>
      </c>
      <c r="I144" s="2" t="s">
        <v>658</v>
      </c>
      <c r="J144" s="2" t="s">
        <v>659</v>
      </c>
      <c r="K144" s="3">
        <v>0.33</v>
      </c>
      <c r="L144" s="2" t="s">
        <v>34</v>
      </c>
      <c r="M144" s="2" t="s">
        <v>161</v>
      </c>
      <c r="N144" s="2"/>
    </row>
    <row r="145" spans="1:14">
      <c r="A145" s="4" t="s">
        <v>660</v>
      </c>
      <c r="B145" s="4" t="s">
        <v>661</v>
      </c>
      <c r="C145" s="4" t="s">
        <v>439</v>
      </c>
      <c r="D145" s="4" t="s">
        <v>17</v>
      </c>
      <c r="E145" s="4" t="s">
        <v>40</v>
      </c>
      <c r="F145" s="4" t="s">
        <v>30</v>
      </c>
      <c r="G145" s="4" t="s">
        <v>31</v>
      </c>
      <c r="H145" s="4">
        <v>45</v>
      </c>
      <c r="I145" s="4" t="s">
        <v>662</v>
      </c>
      <c r="J145" s="4" t="s">
        <v>663</v>
      </c>
      <c r="K145" s="5">
        <v>0</v>
      </c>
      <c r="L145" s="4" t="s">
        <v>34</v>
      </c>
      <c r="M145" s="4" t="s">
        <v>161</v>
      </c>
      <c r="N145" s="4"/>
    </row>
    <row r="146" spans="1:14">
      <c r="A146" s="2" t="s">
        <v>664</v>
      </c>
      <c r="B146" s="2" t="s">
        <v>665</v>
      </c>
      <c r="C146" s="2" t="s">
        <v>28</v>
      </c>
      <c r="D146" s="2" t="s">
        <v>17</v>
      </c>
      <c r="E146" s="2" t="s">
        <v>18</v>
      </c>
      <c r="F146" s="2" t="s">
        <v>30</v>
      </c>
      <c r="G146" s="2" t="s">
        <v>122</v>
      </c>
      <c r="H146" s="2">
        <v>51</v>
      </c>
      <c r="I146" s="2" t="s">
        <v>666</v>
      </c>
      <c r="J146" s="2" t="s">
        <v>667</v>
      </c>
      <c r="K146" s="3">
        <v>0</v>
      </c>
      <c r="L146" s="2" t="s">
        <v>23</v>
      </c>
      <c r="M146" s="2" t="s">
        <v>129</v>
      </c>
      <c r="N146" s="2"/>
    </row>
    <row r="147" spans="1:14">
      <c r="A147" s="4" t="s">
        <v>668</v>
      </c>
      <c r="B147" s="4" t="s">
        <v>669</v>
      </c>
      <c r="C147" s="4" t="s">
        <v>65</v>
      </c>
      <c r="D147" s="4" t="s">
        <v>87</v>
      </c>
      <c r="E147" s="4" t="s">
        <v>29</v>
      </c>
      <c r="F147" s="4" t="s">
        <v>30</v>
      </c>
      <c r="G147" s="4" t="s">
        <v>31</v>
      </c>
      <c r="H147" s="4">
        <v>55</v>
      </c>
      <c r="I147" s="4" t="s">
        <v>670</v>
      </c>
      <c r="J147" s="4" t="s">
        <v>671</v>
      </c>
      <c r="K147" s="5">
        <v>0.08</v>
      </c>
      <c r="L147" s="4" t="s">
        <v>34</v>
      </c>
      <c r="M147" s="4" t="s">
        <v>35</v>
      </c>
      <c r="N147" s="4"/>
    </row>
    <row r="148" spans="1:14">
      <c r="A148" s="2" t="s">
        <v>672</v>
      </c>
      <c r="B148" s="2" t="s">
        <v>673</v>
      </c>
      <c r="C148" s="2" t="s">
        <v>16</v>
      </c>
      <c r="D148" s="2" t="s">
        <v>59</v>
      </c>
      <c r="E148" s="2" t="s">
        <v>60</v>
      </c>
      <c r="F148" s="2" t="s">
        <v>19</v>
      </c>
      <c r="G148" s="2" t="s">
        <v>41</v>
      </c>
      <c r="H148" s="2">
        <v>46</v>
      </c>
      <c r="I148" s="2" t="s">
        <v>674</v>
      </c>
      <c r="J148" s="2" t="s">
        <v>675</v>
      </c>
      <c r="K148" s="3">
        <v>0.14000000000000001</v>
      </c>
      <c r="L148" s="2" t="s">
        <v>23</v>
      </c>
      <c r="M148" s="2" t="s">
        <v>129</v>
      </c>
      <c r="N148" s="2"/>
    </row>
    <row r="149" spans="1:14">
      <c r="A149" s="4" t="s">
        <v>676</v>
      </c>
      <c r="B149" s="4" t="s">
        <v>677</v>
      </c>
      <c r="C149" s="4" t="s">
        <v>289</v>
      </c>
      <c r="D149" s="4" t="s">
        <v>93</v>
      </c>
      <c r="E149" s="4" t="s">
        <v>40</v>
      </c>
      <c r="F149" s="4" t="s">
        <v>30</v>
      </c>
      <c r="G149" s="4" t="s">
        <v>41</v>
      </c>
      <c r="H149" s="4">
        <v>30</v>
      </c>
      <c r="I149" s="4" t="s">
        <v>678</v>
      </c>
      <c r="J149" s="4" t="s">
        <v>679</v>
      </c>
      <c r="K149" s="5">
        <v>0</v>
      </c>
      <c r="L149" s="4" t="s">
        <v>23</v>
      </c>
      <c r="M149" s="4" t="s">
        <v>24</v>
      </c>
      <c r="N149" s="4"/>
    </row>
    <row r="150" spans="1:14">
      <c r="A150" s="2" t="s">
        <v>360</v>
      </c>
      <c r="B150" s="2" t="s">
        <v>680</v>
      </c>
      <c r="C150" s="2" t="s">
        <v>681</v>
      </c>
      <c r="D150" s="2" t="s">
        <v>17</v>
      </c>
      <c r="E150" s="2" t="s">
        <v>18</v>
      </c>
      <c r="F150" s="2" t="s">
        <v>30</v>
      </c>
      <c r="G150" s="2" t="s">
        <v>31</v>
      </c>
      <c r="H150" s="2">
        <v>54</v>
      </c>
      <c r="I150" s="2" t="s">
        <v>682</v>
      </c>
      <c r="J150" s="2" t="s">
        <v>683</v>
      </c>
      <c r="K150" s="3">
        <v>0</v>
      </c>
      <c r="L150" s="2" t="s">
        <v>34</v>
      </c>
      <c r="M150" s="2" t="s">
        <v>161</v>
      </c>
      <c r="N150" s="2"/>
    </row>
    <row r="151" spans="1:14">
      <c r="A151" s="4" t="s">
        <v>684</v>
      </c>
      <c r="B151" s="4" t="s">
        <v>685</v>
      </c>
      <c r="C151" s="4" t="s">
        <v>434</v>
      </c>
      <c r="D151" s="4" t="s">
        <v>17</v>
      </c>
      <c r="E151" s="4" t="s">
        <v>18</v>
      </c>
      <c r="F151" s="4" t="s">
        <v>19</v>
      </c>
      <c r="G151" s="4" t="s">
        <v>41</v>
      </c>
      <c r="H151" s="4">
        <v>54</v>
      </c>
      <c r="I151" s="4" t="s">
        <v>686</v>
      </c>
      <c r="J151" s="4" t="s">
        <v>687</v>
      </c>
      <c r="K151" s="5">
        <v>0</v>
      </c>
      <c r="L151" s="4" t="s">
        <v>23</v>
      </c>
      <c r="M151" s="4" t="s">
        <v>55</v>
      </c>
      <c r="N151" s="4"/>
    </row>
    <row r="152" spans="1:14">
      <c r="A152" s="2" t="s">
        <v>688</v>
      </c>
      <c r="B152" s="2" t="s">
        <v>689</v>
      </c>
      <c r="C152" s="2" t="s">
        <v>289</v>
      </c>
      <c r="D152" s="2" t="s">
        <v>93</v>
      </c>
      <c r="E152" s="2" t="s">
        <v>29</v>
      </c>
      <c r="F152" s="2" t="s">
        <v>30</v>
      </c>
      <c r="G152" s="2" t="s">
        <v>122</v>
      </c>
      <c r="H152" s="2">
        <v>45</v>
      </c>
      <c r="I152" s="2" t="s">
        <v>690</v>
      </c>
      <c r="J152" s="2" t="s">
        <v>691</v>
      </c>
      <c r="K152" s="3">
        <v>0</v>
      </c>
      <c r="L152" s="2" t="s">
        <v>138</v>
      </c>
      <c r="M152" s="2" t="s">
        <v>376</v>
      </c>
      <c r="N152" s="2"/>
    </row>
    <row r="153" spans="1:14">
      <c r="A153" s="4" t="s">
        <v>692</v>
      </c>
      <c r="B153" s="4" t="s">
        <v>693</v>
      </c>
      <c r="C153" s="4" t="s">
        <v>52</v>
      </c>
      <c r="D153" s="4" t="s">
        <v>59</v>
      </c>
      <c r="E153" s="4" t="s">
        <v>40</v>
      </c>
      <c r="F153" s="4" t="s">
        <v>19</v>
      </c>
      <c r="G153" s="4" t="s">
        <v>41</v>
      </c>
      <c r="H153" s="4">
        <v>49</v>
      </c>
      <c r="I153" s="4" t="s">
        <v>694</v>
      </c>
      <c r="J153" s="4" t="s">
        <v>695</v>
      </c>
      <c r="K153" s="5">
        <v>0</v>
      </c>
      <c r="L153" s="4" t="s">
        <v>23</v>
      </c>
      <c r="M153" s="4" t="s">
        <v>55</v>
      </c>
      <c r="N153" s="4"/>
    </row>
    <row r="154" spans="1:14">
      <c r="A154" s="2" t="s">
        <v>696</v>
      </c>
      <c r="B154" s="2" t="s">
        <v>697</v>
      </c>
      <c r="C154" s="2" t="s">
        <v>191</v>
      </c>
      <c r="D154" s="2" t="s">
        <v>39</v>
      </c>
      <c r="E154" s="2" t="s">
        <v>18</v>
      </c>
      <c r="F154" s="2" t="s">
        <v>30</v>
      </c>
      <c r="G154" s="2" t="s">
        <v>31</v>
      </c>
      <c r="H154" s="2">
        <v>55</v>
      </c>
      <c r="I154" s="2" t="s">
        <v>698</v>
      </c>
      <c r="J154" s="2" t="s">
        <v>699</v>
      </c>
      <c r="K154" s="3">
        <v>0</v>
      </c>
      <c r="L154" s="2" t="s">
        <v>34</v>
      </c>
      <c r="M154" s="2" t="s">
        <v>211</v>
      </c>
      <c r="N154" s="2"/>
    </row>
    <row r="155" spans="1:14">
      <c r="A155" s="4" t="s">
        <v>700</v>
      </c>
      <c r="B155" s="4" t="s">
        <v>701</v>
      </c>
      <c r="C155" s="4" t="s">
        <v>204</v>
      </c>
      <c r="D155" s="4" t="s">
        <v>17</v>
      </c>
      <c r="E155" s="4" t="s">
        <v>29</v>
      </c>
      <c r="F155" s="4" t="s">
        <v>19</v>
      </c>
      <c r="G155" s="4" t="s">
        <v>31</v>
      </c>
      <c r="H155" s="4">
        <v>62</v>
      </c>
      <c r="I155" s="4" t="s">
        <v>702</v>
      </c>
      <c r="J155" s="4" t="s">
        <v>703</v>
      </c>
      <c r="K155" s="5">
        <v>0</v>
      </c>
      <c r="L155" s="4" t="s">
        <v>23</v>
      </c>
      <c r="M155" s="4" t="s">
        <v>73</v>
      </c>
      <c r="N155" s="4"/>
    </row>
    <row r="156" spans="1:14">
      <c r="A156" s="2" t="s">
        <v>704</v>
      </c>
      <c r="B156" s="2" t="s">
        <v>705</v>
      </c>
      <c r="C156" s="2" t="s">
        <v>434</v>
      </c>
      <c r="D156" s="2" t="s">
        <v>17</v>
      </c>
      <c r="E156" s="2" t="s">
        <v>40</v>
      </c>
      <c r="F156" s="2" t="s">
        <v>19</v>
      </c>
      <c r="G156" s="2" t="s">
        <v>41</v>
      </c>
      <c r="H156" s="2">
        <v>28</v>
      </c>
      <c r="I156" s="2" t="s">
        <v>706</v>
      </c>
      <c r="J156" s="2" t="s">
        <v>707</v>
      </c>
      <c r="K156" s="3">
        <v>0</v>
      </c>
      <c r="L156" s="2" t="s">
        <v>23</v>
      </c>
      <c r="M156" s="2" t="s">
        <v>55</v>
      </c>
      <c r="N156" s="2"/>
    </row>
    <row r="157" spans="1:14">
      <c r="A157" s="4" t="s">
        <v>708</v>
      </c>
      <c r="B157" s="4" t="s">
        <v>709</v>
      </c>
      <c r="C157" s="4" t="s">
        <v>434</v>
      </c>
      <c r="D157" s="4" t="s">
        <v>17</v>
      </c>
      <c r="E157" s="4" t="s">
        <v>29</v>
      </c>
      <c r="F157" s="4" t="s">
        <v>30</v>
      </c>
      <c r="G157" s="4" t="s">
        <v>31</v>
      </c>
      <c r="H157" s="4">
        <v>33</v>
      </c>
      <c r="I157" s="4" t="s">
        <v>710</v>
      </c>
      <c r="J157" s="4" t="s">
        <v>711</v>
      </c>
      <c r="K157" s="5">
        <v>0</v>
      </c>
      <c r="L157" s="4" t="s">
        <v>34</v>
      </c>
      <c r="M157" s="4" t="s">
        <v>211</v>
      </c>
      <c r="N157" s="4"/>
    </row>
    <row r="158" spans="1:14">
      <c r="A158" s="2" t="s">
        <v>712</v>
      </c>
      <c r="B158" s="2" t="s">
        <v>713</v>
      </c>
      <c r="C158" s="2" t="s">
        <v>65</v>
      </c>
      <c r="D158" s="2" t="s">
        <v>17</v>
      </c>
      <c r="E158" s="2" t="s">
        <v>60</v>
      </c>
      <c r="F158" s="2" t="s">
        <v>30</v>
      </c>
      <c r="G158" s="2" t="s">
        <v>41</v>
      </c>
      <c r="H158" s="2">
        <v>32</v>
      </c>
      <c r="I158" s="2" t="s">
        <v>714</v>
      </c>
      <c r="J158" s="2" t="s">
        <v>715</v>
      </c>
      <c r="K158" s="3">
        <v>0.1</v>
      </c>
      <c r="L158" s="2" t="s">
        <v>23</v>
      </c>
      <c r="M158" s="2" t="s">
        <v>73</v>
      </c>
      <c r="N158" s="2"/>
    </row>
    <row r="159" spans="1:14">
      <c r="A159" s="4" t="s">
        <v>716</v>
      </c>
      <c r="B159" s="4" t="s">
        <v>717</v>
      </c>
      <c r="C159" s="4" t="s">
        <v>112</v>
      </c>
      <c r="D159" s="4" t="s">
        <v>39</v>
      </c>
      <c r="E159" s="4" t="s">
        <v>40</v>
      </c>
      <c r="F159" s="4" t="s">
        <v>19</v>
      </c>
      <c r="G159" s="4" t="s">
        <v>41</v>
      </c>
      <c r="H159" s="4">
        <v>32</v>
      </c>
      <c r="I159" s="4" t="s">
        <v>718</v>
      </c>
      <c r="J159" s="4" t="s">
        <v>719</v>
      </c>
      <c r="K159" s="5">
        <v>0.33</v>
      </c>
      <c r="L159" s="4" t="s">
        <v>23</v>
      </c>
      <c r="M159" s="4" t="s">
        <v>80</v>
      </c>
      <c r="N159" s="4"/>
    </row>
    <row r="160" spans="1:14">
      <c r="A160" s="2" t="s">
        <v>396</v>
      </c>
      <c r="B160" s="2" t="s">
        <v>720</v>
      </c>
      <c r="C160" s="2" t="s">
        <v>65</v>
      </c>
      <c r="D160" s="2" t="s">
        <v>77</v>
      </c>
      <c r="E160" s="2" t="s">
        <v>18</v>
      </c>
      <c r="F160" s="2" t="s">
        <v>30</v>
      </c>
      <c r="G160" s="2" t="s">
        <v>41</v>
      </c>
      <c r="H160" s="2">
        <v>55</v>
      </c>
      <c r="I160" s="2" t="s">
        <v>721</v>
      </c>
      <c r="J160" s="2" t="s">
        <v>722</v>
      </c>
      <c r="K160" s="3">
        <v>0.05</v>
      </c>
      <c r="L160" s="2" t="s">
        <v>23</v>
      </c>
      <c r="M160" s="2" t="s">
        <v>73</v>
      </c>
      <c r="N160" s="2"/>
    </row>
    <row r="161" spans="1:14">
      <c r="A161" s="4" t="s">
        <v>432</v>
      </c>
      <c r="B161" s="4" t="s">
        <v>723</v>
      </c>
      <c r="C161" s="4" t="s">
        <v>226</v>
      </c>
      <c r="D161" s="4" t="s">
        <v>87</v>
      </c>
      <c r="E161" s="4" t="s">
        <v>18</v>
      </c>
      <c r="F161" s="4" t="s">
        <v>19</v>
      </c>
      <c r="G161" s="4" t="s">
        <v>31</v>
      </c>
      <c r="H161" s="4">
        <v>58</v>
      </c>
      <c r="I161" s="4" t="s">
        <v>724</v>
      </c>
      <c r="J161" s="4" t="s">
        <v>725</v>
      </c>
      <c r="K161" s="5">
        <v>0</v>
      </c>
      <c r="L161" s="4" t="s">
        <v>23</v>
      </c>
      <c r="M161" s="4" t="s">
        <v>24</v>
      </c>
      <c r="N161" s="4" t="s">
        <v>726</v>
      </c>
    </row>
    <row r="162" spans="1:14">
      <c r="A162" s="2" t="s">
        <v>727</v>
      </c>
      <c r="B162" s="2" t="s">
        <v>728</v>
      </c>
      <c r="C162" s="2" t="s">
        <v>173</v>
      </c>
      <c r="D162" s="2" t="s">
        <v>93</v>
      </c>
      <c r="E162" s="2" t="s">
        <v>40</v>
      </c>
      <c r="F162" s="2" t="s">
        <v>30</v>
      </c>
      <c r="G162" s="2" t="s">
        <v>31</v>
      </c>
      <c r="H162" s="2">
        <v>34</v>
      </c>
      <c r="I162" s="2" t="s">
        <v>729</v>
      </c>
      <c r="J162" s="2" t="s">
        <v>730</v>
      </c>
      <c r="K162" s="3">
        <v>0.15</v>
      </c>
      <c r="L162" s="2" t="s">
        <v>23</v>
      </c>
      <c r="M162" s="2" t="s">
        <v>73</v>
      </c>
      <c r="N162" s="2"/>
    </row>
    <row r="163" spans="1:14">
      <c r="A163" s="4" t="s">
        <v>731</v>
      </c>
      <c r="B163" s="4" t="s">
        <v>732</v>
      </c>
      <c r="C163" s="4" t="s">
        <v>164</v>
      </c>
      <c r="D163" s="4" t="s">
        <v>93</v>
      </c>
      <c r="E163" s="4" t="s">
        <v>18</v>
      </c>
      <c r="F163" s="4" t="s">
        <v>19</v>
      </c>
      <c r="G163" s="4" t="s">
        <v>20</v>
      </c>
      <c r="H163" s="4">
        <v>27</v>
      </c>
      <c r="I163" s="4" t="s">
        <v>733</v>
      </c>
      <c r="J163" s="4" t="s">
        <v>734</v>
      </c>
      <c r="K163" s="5">
        <v>0</v>
      </c>
      <c r="L163" s="4" t="s">
        <v>23</v>
      </c>
      <c r="M163" s="4" t="s">
        <v>44</v>
      </c>
      <c r="N163" s="4"/>
    </row>
    <row r="164" spans="1:14">
      <c r="A164" s="2" t="s">
        <v>735</v>
      </c>
      <c r="B164" s="2" t="s">
        <v>736</v>
      </c>
      <c r="C164" s="2" t="s">
        <v>52</v>
      </c>
      <c r="D164" s="2" t="s">
        <v>59</v>
      </c>
      <c r="E164" s="2" t="s">
        <v>40</v>
      </c>
      <c r="F164" s="2" t="s">
        <v>30</v>
      </c>
      <c r="G164" s="2" t="s">
        <v>122</v>
      </c>
      <c r="H164" s="2">
        <v>61</v>
      </c>
      <c r="I164" s="2" t="s">
        <v>737</v>
      </c>
      <c r="J164" s="2" t="s">
        <v>738</v>
      </c>
      <c r="K164" s="3">
        <v>0</v>
      </c>
      <c r="L164" s="2" t="s">
        <v>138</v>
      </c>
      <c r="M164" s="2" t="s">
        <v>376</v>
      </c>
      <c r="N164" s="2"/>
    </row>
    <row r="165" spans="1:14">
      <c r="A165" s="4" t="s">
        <v>739</v>
      </c>
      <c r="B165" s="4" t="s">
        <v>740</v>
      </c>
      <c r="C165" s="4" t="s">
        <v>204</v>
      </c>
      <c r="D165" s="4" t="s">
        <v>17</v>
      </c>
      <c r="E165" s="4" t="s">
        <v>29</v>
      </c>
      <c r="F165" s="4" t="s">
        <v>30</v>
      </c>
      <c r="G165" s="4" t="s">
        <v>122</v>
      </c>
      <c r="H165" s="4">
        <v>47</v>
      </c>
      <c r="I165" s="4" t="s">
        <v>98</v>
      </c>
      <c r="J165" s="4" t="s">
        <v>741</v>
      </c>
      <c r="K165" s="5">
        <v>0</v>
      </c>
      <c r="L165" s="4" t="s">
        <v>138</v>
      </c>
      <c r="M165" s="4" t="s">
        <v>376</v>
      </c>
      <c r="N165" s="4"/>
    </row>
    <row r="166" spans="1:14">
      <c r="A166" s="2" t="s">
        <v>742</v>
      </c>
      <c r="B166" s="2" t="s">
        <v>743</v>
      </c>
      <c r="C166" s="2" t="s">
        <v>112</v>
      </c>
      <c r="D166" s="2" t="s">
        <v>113</v>
      </c>
      <c r="E166" s="2" t="s">
        <v>40</v>
      </c>
      <c r="F166" s="2" t="s">
        <v>30</v>
      </c>
      <c r="G166" s="2" t="s">
        <v>31</v>
      </c>
      <c r="H166" s="2">
        <v>40</v>
      </c>
      <c r="I166" s="2" t="s">
        <v>744</v>
      </c>
      <c r="J166" s="2" t="s">
        <v>745</v>
      </c>
      <c r="K166" s="3">
        <v>0.31</v>
      </c>
      <c r="L166" s="2" t="s">
        <v>34</v>
      </c>
      <c r="M166" s="2" t="s">
        <v>35</v>
      </c>
      <c r="N166" s="2"/>
    </row>
    <row r="167" spans="1:14">
      <c r="A167" s="4" t="s">
        <v>746</v>
      </c>
      <c r="B167" s="4" t="s">
        <v>747</v>
      </c>
      <c r="C167" s="4" t="s">
        <v>38</v>
      </c>
      <c r="D167" s="4" t="s">
        <v>93</v>
      </c>
      <c r="E167" s="4" t="s">
        <v>40</v>
      </c>
      <c r="F167" s="4" t="s">
        <v>30</v>
      </c>
      <c r="G167" s="4" t="s">
        <v>41</v>
      </c>
      <c r="H167" s="4">
        <v>30</v>
      </c>
      <c r="I167" s="4" t="s">
        <v>748</v>
      </c>
      <c r="J167" s="4" t="s">
        <v>749</v>
      </c>
      <c r="K167" s="5">
        <v>0.28999999999999998</v>
      </c>
      <c r="L167" s="4" t="s">
        <v>23</v>
      </c>
      <c r="M167" s="4" t="s">
        <v>80</v>
      </c>
      <c r="N167" s="4"/>
    </row>
    <row r="168" spans="1:14">
      <c r="A168" s="2" t="s">
        <v>750</v>
      </c>
      <c r="B168" s="2" t="s">
        <v>751</v>
      </c>
      <c r="C168" s="2" t="s">
        <v>16</v>
      </c>
      <c r="D168" s="2" t="s">
        <v>39</v>
      </c>
      <c r="E168" s="2" t="s">
        <v>60</v>
      </c>
      <c r="F168" s="2" t="s">
        <v>30</v>
      </c>
      <c r="G168" s="2" t="s">
        <v>122</v>
      </c>
      <c r="H168" s="2">
        <v>45</v>
      </c>
      <c r="I168" s="2" t="s">
        <v>752</v>
      </c>
      <c r="J168" s="2" t="s">
        <v>753</v>
      </c>
      <c r="K168" s="3">
        <v>0.15</v>
      </c>
      <c r="L168" s="2" t="s">
        <v>23</v>
      </c>
      <c r="M168" s="2" t="s">
        <v>55</v>
      </c>
      <c r="N168" s="2"/>
    </row>
    <row r="169" spans="1:14">
      <c r="A169" s="4" t="s">
        <v>754</v>
      </c>
      <c r="B169" s="4" t="s">
        <v>755</v>
      </c>
      <c r="C169" s="4" t="s">
        <v>526</v>
      </c>
      <c r="D169" s="4" t="s">
        <v>59</v>
      </c>
      <c r="E169" s="4" t="s">
        <v>18</v>
      </c>
      <c r="F169" s="4" t="s">
        <v>19</v>
      </c>
      <c r="G169" s="4" t="s">
        <v>41</v>
      </c>
      <c r="H169" s="4">
        <v>30</v>
      </c>
      <c r="I169" s="4" t="s">
        <v>756</v>
      </c>
      <c r="J169" s="4" t="s">
        <v>757</v>
      </c>
      <c r="K169" s="5">
        <v>0</v>
      </c>
      <c r="L169" s="4" t="s">
        <v>23</v>
      </c>
      <c r="M169" s="4" t="s">
        <v>80</v>
      </c>
      <c r="N169" s="4"/>
    </row>
    <row r="170" spans="1:14">
      <c r="A170" s="2" t="s">
        <v>758</v>
      </c>
      <c r="B170" s="2" t="s">
        <v>759</v>
      </c>
      <c r="C170" s="2" t="s">
        <v>112</v>
      </c>
      <c r="D170" s="2" t="s">
        <v>77</v>
      </c>
      <c r="E170" s="2" t="s">
        <v>60</v>
      </c>
      <c r="F170" s="2" t="s">
        <v>19</v>
      </c>
      <c r="G170" s="2" t="s">
        <v>31</v>
      </c>
      <c r="H170" s="2">
        <v>56</v>
      </c>
      <c r="I170" s="2" t="s">
        <v>698</v>
      </c>
      <c r="J170" s="2" t="s">
        <v>760</v>
      </c>
      <c r="K170" s="3">
        <v>0.4</v>
      </c>
      <c r="L170" s="2" t="s">
        <v>23</v>
      </c>
      <c r="M170" s="2" t="s">
        <v>80</v>
      </c>
      <c r="N170" s="2"/>
    </row>
    <row r="171" spans="1:14">
      <c r="A171" s="4" t="s">
        <v>761</v>
      </c>
      <c r="B171" s="4" t="s">
        <v>338</v>
      </c>
      <c r="C171" s="4" t="s">
        <v>16</v>
      </c>
      <c r="D171" s="4" t="s">
        <v>59</v>
      </c>
      <c r="E171" s="4" t="s">
        <v>18</v>
      </c>
      <c r="F171" s="4" t="s">
        <v>19</v>
      </c>
      <c r="G171" s="4" t="s">
        <v>41</v>
      </c>
      <c r="H171" s="4">
        <v>62</v>
      </c>
      <c r="I171" s="4" t="s">
        <v>762</v>
      </c>
      <c r="J171" s="4" t="s">
        <v>763</v>
      </c>
      <c r="K171" s="5">
        <v>0.14000000000000001</v>
      </c>
      <c r="L171" s="4" t="s">
        <v>23</v>
      </c>
      <c r="M171" s="4" t="s">
        <v>80</v>
      </c>
      <c r="N171" s="4"/>
    </row>
    <row r="172" spans="1:14">
      <c r="A172" s="2" t="s">
        <v>764</v>
      </c>
      <c r="B172" s="2" t="s">
        <v>765</v>
      </c>
      <c r="C172" s="2" t="s">
        <v>226</v>
      </c>
      <c r="D172" s="2" t="s">
        <v>87</v>
      </c>
      <c r="E172" s="2" t="s">
        <v>29</v>
      </c>
      <c r="F172" s="2" t="s">
        <v>19</v>
      </c>
      <c r="G172" s="2" t="s">
        <v>122</v>
      </c>
      <c r="H172" s="2">
        <v>45</v>
      </c>
      <c r="I172" s="2" t="s">
        <v>766</v>
      </c>
      <c r="J172" s="2" t="s">
        <v>767</v>
      </c>
      <c r="K172" s="3">
        <v>0</v>
      </c>
      <c r="L172" s="2" t="s">
        <v>138</v>
      </c>
      <c r="M172" s="2" t="s">
        <v>139</v>
      </c>
      <c r="N172" s="2"/>
    </row>
    <row r="173" spans="1:14">
      <c r="A173" s="4" t="s">
        <v>768</v>
      </c>
      <c r="B173" s="4" t="s">
        <v>769</v>
      </c>
      <c r="C173" s="4" t="s">
        <v>28</v>
      </c>
      <c r="D173" s="4" t="s">
        <v>17</v>
      </c>
      <c r="E173" s="4" t="s">
        <v>18</v>
      </c>
      <c r="F173" s="4" t="s">
        <v>30</v>
      </c>
      <c r="G173" s="4" t="s">
        <v>31</v>
      </c>
      <c r="H173" s="4">
        <v>46</v>
      </c>
      <c r="I173" s="4" t="s">
        <v>770</v>
      </c>
      <c r="J173" s="4" t="s">
        <v>771</v>
      </c>
      <c r="K173" s="5">
        <v>0</v>
      </c>
      <c r="L173" s="4" t="s">
        <v>34</v>
      </c>
      <c r="M173" s="4" t="s">
        <v>35</v>
      </c>
      <c r="N173" s="4"/>
    </row>
    <row r="174" spans="1:14">
      <c r="A174" s="2" t="s">
        <v>772</v>
      </c>
      <c r="B174" s="2" t="s">
        <v>773</v>
      </c>
      <c r="C174" s="2" t="s">
        <v>112</v>
      </c>
      <c r="D174" s="2" t="s">
        <v>87</v>
      </c>
      <c r="E174" s="2" t="s">
        <v>18</v>
      </c>
      <c r="F174" s="2" t="s">
        <v>30</v>
      </c>
      <c r="G174" s="2" t="s">
        <v>31</v>
      </c>
      <c r="H174" s="2">
        <v>48</v>
      </c>
      <c r="I174" s="2" t="s">
        <v>774</v>
      </c>
      <c r="J174" s="2" t="s">
        <v>775</v>
      </c>
      <c r="K174" s="3">
        <v>0.39</v>
      </c>
      <c r="L174" s="2" t="s">
        <v>23</v>
      </c>
      <c r="M174" s="2" t="s">
        <v>80</v>
      </c>
      <c r="N174" s="2"/>
    </row>
    <row r="175" spans="1:14">
      <c r="A175" s="4" t="s">
        <v>776</v>
      </c>
      <c r="B175" s="4" t="s">
        <v>777</v>
      </c>
      <c r="C175" s="4" t="s">
        <v>38</v>
      </c>
      <c r="D175" s="4" t="s">
        <v>77</v>
      </c>
      <c r="E175" s="4" t="s">
        <v>29</v>
      </c>
      <c r="F175" s="4" t="s">
        <v>19</v>
      </c>
      <c r="G175" s="4" t="s">
        <v>122</v>
      </c>
      <c r="H175" s="4">
        <v>27</v>
      </c>
      <c r="I175" s="4" t="s">
        <v>778</v>
      </c>
      <c r="J175" s="4" t="s">
        <v>779</v>
      </c>
      <c r="K175" s="5">
        <v>0.21</v>
      </c>
      <c r="L175" s="4" t="s">
        <v>23</v>
      </c>
      <c r="M175" s="4" t="s">
        <v>55</v>
      </c>
      <c r="N175" s="4"/>
    </row>
    <row r="176" spans="1:14">
      <c r="A176" s="2" t="s">
        <v>780</v>
      </c>
      <c r="B176" s="2" t="s">
        <v>781</v>
      </c>
      <c r="C176" s="2" t="s">
        <v>65</v>
      </c>
      <c r="D176" s="2" t="s">
        <v>17</v>
      </c>
      <c r="E176" s="2" t="s">
        <v>40</v>
      </c>
      <c r="F176" s="2" t="s">
        <v>30</v>
      </c>
      <c r="G176" s="2" t="s">
        <v>122</v>
      </c>
      <c r="H176" s="2">
        <v>53</v>
      </c>
      <c r="I176" s="2" t="s">
        <v>782</v>
      </c>
      <c r="J176" s="2" t="s">
        <v>783</v>
      </c>
      <c r="K176" s="3">
        <v>0.1</v>
      </c>
      <c r="L176" s="2" t="s">
        <v>23</v>
      </c>
      <c r="M176" s="2" t="s">
        <v>80</v>
      </c>
      <c r="N176" s="2"/>
    </row>
    <row r="177" spans="1:14">
      <c r="A177" s="4" t="s">
        <v>784</v>
      </c>
      <c r="B177" s="4" t="s">
        <v>785</v>
      </c>
      <c r="C177" s="4" t="s">
        <v>65</v>
      </c>
      <c r="D177" s="4" t="s">
        <v>113</v>
      </c>
      <c r="E177" s="4" t="s">
        <v>29</v>
      </c>
      <c r="F177" s="4" t="s">
        <v>19</v>
      </c>
      <c r="G177" s="4" t="s">
        <v>41</v>
      </c>
      <c r="H177" s="4">
        <v>59</v>
      </c>
      <c r="I177" s="4" t="s">
        <v>786</v>
      </c>
      <c r="J177" s="4" t="s">
        <v>787</v>
      </c>
      <c r="K177" s="5">
        <v>0.05</v>
      </c>
      <c r="L177" s="4" t="s">
        <v>23</v>
      </c>
      <c r="M177" s="4" t="s">
        <v>73</v>
      </c>
      <c r="N177" s="4"/>
    </row>
    <row r="178" spans="1:14">
      <c r="A178" s="2" t="s">
        <v>788</v>
      </c>
      <c r="B178" s="2" t="s">
        <v>789</v>
      </c>
      <c r="C178" s="2" t="s">
        <v>65</v>
      </c>
      <c r="D178" s="2" t="s">
        <v>113</v>
      </c>
      <c r="E178" s="2" t="s">
        <v>18</v>
      </c>
      <c r="F178" s="2" t="s">
        <v>30</v>
      </c>
      <c r="G178" s="2" t="s">
        <v>31</v>
      </c>
      <c r="H178" s="2">
        <v>55</v>
      </c>
      <c r="I178" s="2" t="s">
        <v>790</v>
      </c>
      <c r="J178" s="2" t="s">
        <v>791</v>
      </c>
      <c r="K178" s="3">
        <v>0.1</v>
      </c>
      <c r="L178" s="2" t="s">
        <v>23</v>
      </c>
      <c r="M178" s="2" t="s">
        <v>44</v>
      </c>
      <c r="N178" s="2"/>
    </row>
    <row r="179" spans="1:14">
      <c r="A179" s="4" t="s">
        <v>792</v>
      </c>
      <c r="B179" s="4" t="s">
        <v>793</v>
      </c>
      <c r="C179" s="4" t="s">
        <v>112</v>
      </c>
      <c r="D179" s="4" t="s">
        <v>39</v>
      </c>
      <c r="E179" s="4" t="s">
        <v>40</v>
      </c>
      <c r="F179" s="4" t="s">
        <v>19</v>
      </c>
      <c r="G179" s="4" t="s">
        <v>31</v>
      </c>
      <c r="H179" s="4">
        <v>43</v>
      </c>
      <c r="I179" s="4" t="s">
        <v>794</v>
      </c>
      <c r="J179" s="4" t="s">
        <v>795</v>
      </c>
      <c r="K179" s="5">
        <v>0.31</v>
      </c>
      <c r="L179" s="4" t="s">
        <v>34</v>
      </c>
      <c r="M179" s="4" t="s">
        <v>35</v>
      </c>
      <c r="N179" s="4"/>
    </row>
    <row r="180" spans="1:14">
      <c r="A180" s="2" t="s">
        <v>796</v>
      </c>
      <c r="B180" s="2" t="s">
        <v>797</v>
      </c>
      <c r="C180" s="2" t="s">
        <v>70</v>
      </c>
      <c r="D180" s="2" t="s">
        <v>39</v>
      </c>
      <c r="E180" s="2" t="s">
        <v>29</v>
      </c>
      <c r="F180" s="2" t="s">
        <v>19</v>
      </c>
      <c r="G180" s="2" t="s">
        <v>31</v>
      </c>
      <c r="H180" s="2">
        <v>55</v>
      </c>
      <c r="I180" s="2" t="s">
        <v>798</v>
      </c>
      <c r="J180" s="2" t="s">
        <v>799</v>
      </c>
      <c r="K180" s="3">
        <v>0</v>
      </c>
      <c r="L180" s="2" t="s">
        <v>23</v>
      </c>
      <c r="M180" s="2" t="s">
        <v>129</v>
      </c>
      <c r="N180" s="2"/>
    </row>
    <row r="181" spans="1:14">
      <c r="A181" s="4" t="s">
        <v>800</v>
      </c>
      <c r="B181" s="4" t="s">
        <v>801</v>
      </c>
      <c r="C181" s="4" t="s">
        <v>65</v>
      </c>
      <c r="D181" s="4" t="s">
        <v>113</v>
      </c>
      <c r="E181" s="4" t="s">
        <v>18</v>
      </c>
      <c r="F181" s="4" t="s">
        <v>30</v>
      </c>
      <c r="G181" s="4" t="s">
        <v>41</v>
      </c>
      <c r="H181" s="4">
        <v>51</v>
      </c>
      <c r="I181" s="4" t="s">
        <v>802</v>
      </c>
      <c r="J181" s="4" t="s">
        <v>803</v>
      </c>
      <c r="K181" s="5">
        <v>0.08</v>
      </c>
      <c r="L181" s="4" t="s">
        <v>23</v>
      </c>
      <c r="M181" s="4" t="s">
        <v>73</v>
      </c>
      <c r="N181" s="4"/>
    </row>
    <row r="182" spans="1:14">
      <c r="A182" s="2" t="s">
        <v>804</v>
      </c>
      <c r="B182" s="2" t="s">
        <v>805</v>
      </c>
      <c r="C182" s="2" t="s">
        <v>182</v>
      </c>
      <c r="D182" s="2" t="s">
        <v>17</v>
      </c>
      <c r="E182" s="2" t="s">
        <v>29</v>
      </c>
      <c r="F182" s="2" t="s">
        <v>19</v>
      </c>
      <c r="G182" s="2" t="s">
        <v>41</v>
      </c>
      <c r="H182" s="2">
        <v>54</v>
      </c>
      <c r="I182" s="2" t="s">
        <v>806</v>
      </c>
      <c r="J182" s="2" t="s">
        <v>807</v>
      </c>
      <c r="K182" s="3">
        <v>0</v>
      </c>
      <c r="L182" s="2" t="s">
        <v>23</v>
      </c>
      <c r="M182" s="2" t="s">
        <v>73</v>
      </c>
      <c r="N182" s="2"/>
    </row>
    <row r="183" spans="1:14">
      <c r="A183" s="4" t="s">
        <v>808</v>
      </c>
      <c r="B183" s="4" t="s">
        <v>809</v>
      </c>
      <c r="C183" s="4" t="s">
        <v>52</v>
      </c>
      <c r="D183" s="4" t="s">
        <v>113</v>
      </c>
      <c r="E183" s="4" t="s">
        <v>40</v>
      </c>
      <c r="F183" s="4" t="s">
        <v>19</v>
      </c>
      <c r="G183" s="4" t="s">
        <v>31</v>
      </c>
      <c r="H183" s="4">
        <v>47</v>
      </c>
      <c r="I183" s="4" t="s">
        <v>810</v>
      </c>
      <c r="J183" s="4" t="s">
        <v>811</v>
      </c>
      <c r="K183" s="5">
        <v>0</v>
      </c>
      <c r="L183" s="4" t="s">
        <v>34</v>
      </c>
      <c r="M183" s="4" t="s">
        <v>211</v>
      </c>
      <c r="N183" s="4"/>
    </row>
    <row r="184" spans="1:14">
      <c r="A184" s="2" t="s">
        <v>812</v>
      </c>
      <c r="B184" s="2" t="s">
        <v>813</v>
      </c>
      <c r="C184" s="2" t="s">
        <v>70</v>
      </c>
      <c r="D184" s="2" t="s">
        <v>113</v>
      </c>
      <c r="E184" s="2" t="s">
        <v>60</v>
      </c>
      <c r="F184" s="2" t="s">
        <v>30</v>
      </c>
      <c r="G184" s="2" t="s">
        <v>41</v>
      </c>
      <c r="H184" s="2">
        <v>55</v>
      </c>
      <c r="I184" s="2" t="s">
        <v>814</v>
      </c>
      <c r="J184" s="2" t="s">
        <v>815</v>
      </c>
      <c r="K184" s="3">
        <v>0</v>
      </c>
      <c r="L184" s="2" t="s">
        <v>23</v>
      </c>
      <c r="M184" s="2" t="s">
        <v>55</v>
      </c>
      <c r="N184" s="2"/>
    </row>
    <row r="185" spans="1:14">
      <c r="A185" s="4" t="s">
        <v>816</v>
      </c>
      <c r="B185" s="4" t="s">
        <v>817</v>
      </c>
      <c r="C185" s="4" t="s">
        <v>439</v>
      </c>
      <c r="D185" s="4" t="s">
        <v>17</v>
      </c>
      <c r="E185" s="4" t="s">
        <v>29</v>
      </c>
      <c r="F185" s="4" t="s">
        <v>19</v>
      </c>
      <c r="G185" s="4" t="s">
        <v>31</v>
      </c>
      <c r="H185" s="4">
        <v>50</v>
      </c>
      <c r="I185" s="4" t="s">
        <v>818</v>
      </c>
      <c r="J185" s="4" t="s">
        <v>819</v>
      </c>
      <c r="K185" s="5">
        <v>0</v>
      </c>
      <c r="L185" s="4" t="s">
        <v>34</v>
      </c>
      <c r="M185" s="4" t="s">
        <v>211</v>
      </c>
      <c r="N185" s="4"/>
    </row>
    <row r="186" spans="1:14">
      <c r="A186" s="2" t="s">
        <v>820</v>
      </c>
      <c r="B186" s="2" t="s">
        <v>821</v>
      </c>
      <c r="C186" s="2" t="s">
        <v>822</v>
      </c>
      <c r="D186" s="2" t="s">
        <v>17</v>
      </c>
      <c r="E186" s="2" t="s">
        <v>18</v>
      </c>
      <c r="F186" s="2" t="s">
        <v>30</v>
      </c>
      <c r="G186" s="2" t="s">
        <v>31</v>
      </c>
      <c r="H186" s="2">
        <v>31</v>
      </c>
      <c r="I186" s="2" t="s">
        <v>823</v>
      </c>
      <c r="J186" s="2" t="s">
        <v>824</v>
      </c>
      <c r="K186" s="3">
        <v>0</v>
      </c>
      <c r="L186" s="2" t="s">
        <v>34</v>
      </c>
      <c r="M186" s="2" t="s">
        <v>104</v>
      </c>
      <c r="N186" s="2"/>
    </row>
    <row r="187" spans="1:14">
      <c r="A187" s="4" t="s">
        <v>149</v>
      </c>
      <c r="B187" s="4" t="s">
        <v>825</v>
      </c>
      <c r="C187" s="4" t="s">
        <v>596</v>
      </c>
      <c r="D187" s="4" t="s">
        <v>17</v>
      </c>
      <c r="E187" s="4" t="s">
        <v>40</v>
      </c>
      <c r="F187" s="4" t="s">
        <v>30</v>
      </c>
      <c r="G187" s="4" t="s">
        <v>31</v>
      </c>
      <c r="H187" s="4">
        <v>47</v>
      </c>
      <c r="I187" s="4" t="s">
        <v>826</v>
      </c>
      <c r="J187" s="4" t="s">
        <v>827</v>
      </c>
      <c r="K187" s="5">
        <v>0</v>
      </c>
      <c r="L187" s="4" t="s">
        <v>34</v>
      </c>
      <c r="M187" s="4" t="s">
        <v>161</v>
      </c>
      <c r="N187" s="4"/>
    </row>
    <row r="188" spans="1:14">
      <c r="A188" s="2" t="s">
        <v>828</v>
      </c>
      <c r="B188" s="2" t="s">
        <v>829</v>
      </c>
      <c r="C188" s="2" t="s">
        <v>822</v>
      </c>
      <c r="D188" s="2" t="s">
        <v>17</v>
      </c>
      <c r="E188" s="2" t="s">
        <v>18</v>
      </c>
      <c r="F188" s="2" t="s">
        <v>30</v>
      </c>
      <c r="G188" s="2" t="s">
        <v>122</v>
      </c>
      <c r="H188" s="2">
        <v>29</v>
      </c>
      <c r="I188" s="2" t="s">
        <v>830</v>
      </c>
      <c r="J188" s="2" t="s">
        <v>831</v>
      </c>
      <c r="K188" s="3">
        <v>0</v>
      </c>
      <c r="L188" s="2" t="s">
        <v>138</v>
      </c>
      <c r="M188" s="2" t="s">
        <v>148</v>
      </c>
      <c r="N188" s="2"/>
    </row>
    <row r="189" spans="1:14">
      <c r="A189" s="4" t="s">
        <v>832</v>
      </c>
      <c r="B189" s="4" t="s">
        <v>833</v>
      </c>
      <c r="C189" s="4" t="s">
        <v>70</v>
      </c>
      <c r="D189" s="4" t="s">
        <v>113</v>
      </c>
      <c r="E189" s="4" t="s">
        <v>40</v>
      </c>
      <c r="F189" s="4" t="s">
        <v>30</v>
      </c>
      <c r="G189" s="4" t="s">
        <v>122</v>
      </c>
      <c r="H189" s="4">
        <v>38</v>
      </c>
      <c r="I189" s="4" t="s">
        <v>834</v>
      </c>
      <c r="J189" s="4" t="s">
        <v>835</v>
      </c>
      <c r="K189" s="5">
        <v>0</v>
      </c>
      <c r="L189" s="4" t="s">
        <v>138</v>
      </c>
      <c r="M189" s="4" t="s">
        <v>148</v>
      </c>
      <c r="N189" s="4"/>
    </row>
    <row r="190" spans="1:14">
      <c r="A190" s="2" t="s">
        <v>836</v>
      </c>
      <c r="B190" s="2" t="s">
        <v>837</v>
      </c>
      <c r="C190" s="2" t="s">
        <v>16</v>
      </c>
      <c r="D190" s="2" t="s">
        <v>87</v>
      </c>
      <c r="E190" s="2" t="s">
        <v>18</v>
      </c>
      <c r="F190" s="2" t="s">
        <v>30</v>
      </c>
      <c r="G190" s="2" t="s">
        <v>122</v>
      </c>
      <c r="H190" s="2">
        <v>29</v>
      </c>
      <c r="I190" s="2" t="s">
        <v>838</v>
      </c>
      <c r="J190" s="2" t="s">
        <v>839</v>
      </c>
      <c r="K190" s="3">
        <v>0.15</v>
      </c>
      <c r="L190" s="2" t="s">
        <v>138</v>
      </c>
      <c r="M190" s="2" t="s">
        <v>376</v>
      </c>
      <c r="N190" s="2"/>
    </row>
    <row r="191" spans="1:14">
      <c r="A191" s="4" t="s">
        <v>840</v>
      </c>
      <c r="B191" s="4" t="s">
        <v>841</v>
      </c>
      <c r="C191" s="4" t="s">
        <v>226</v>
      </c>
      <c r="D191" s="4" t="s">
        <v>87</v>
      </c>
      <c r="E191" s="4" t="s">
        <v>29</v>
      </c>
      <c r="F191" s="4" t="s">
        <v>30</v>
      </c>
      <c r="G191" s="4" t="s">
        <v>41</v>
      </c>
      <c r="H191" s="4">
        <v>33</v>
      </c>
      <c r="I191" s="4" t="s">
        <v>842</v>
      </c>
      <c r="J191" s="4" t="s">
        <v>843</v>
      </c>
      <c r="K191" s="5">
        <v>0</v>
      </c>
      <c r="L191" s="4" t="s">
        <v>23</v>
      </c>
      <c r="M191" s="4" t="s">
        <v>129</v>
      </c>
      <c r="N191" s="4"/>
    </row>
    <row r="192" spans="1:14">
      <c r="A192" s="2" t="s">
        <v>844</v>
      </c>
      <c r="B192" s="2" t="s">
        <v>845</v>
      </c>
      <c r="C192" s="2" t="s">
        <v>16</v>
      </c>
      <c r="D192" s="2" t="s">
        <v>59</v>
      </c>
      <c r="E192" s="2" t="s">
        <v>40</v>
      </c>
      <c r="F192" s="2" t="s">
        <v>30</v>
      </c>
      <c r="G192" s="2" t="s">
        <v>41</v>
      </c>
      <c r="H192" s="2">
        <v>50</v>
      </c>
      <c r="I192" s="2" t="s">
        <v>846</v>
      </c>
      <c r="J192" s="2" t="s">
        <v>847</v>
      </c>
      <c r="K192" s="3">
        <v>0.13</v>
      </c>
      <c r="L192" s="2" t="s">
        <v>23</v>
      </c>
      <c r="M192" s="2" t="s">
        <v>129</v>
      </c>
      <c r="N192" s="2"/>
    </row>
    <row r="193" spans="1:14">
      <c r="A193" s="4" t="s">
        <v>848</v>
      </c>
      <c r="B193" s="4" t="s">
        <v>849</v>
      </c>
      <c r="C193" s="4" t="s">
        <v>58</v>
      </c>
      <c r="D193" s="4" t="s">
        <v>59</v>
      </c>
      <c r="E193" s="4" t="s">
        <v>29</v>
      </c>
      <c r="F193" s="4" t="s">
        <v>19</v>
      </c>
      <c r="G193" s="4" t="s">
        <v>31</v>
      </c>
      <c r="H193" s="4">
        <v>46</v>
      </c>
      <c r="I193" s="4" t="s">
        <v>850</v>
      </c>
      <c r="J193" s="4" t="s">
        <v>851</v>
      </c>
      <c r="K193" s="5">
        <v>0</v>
      </c>
      <c r="L193" s="4" t="s">
        <v>34</v>
      </c>
      <c r="M193" s="4" t="s">
        <v>161</v>
      </c>
      <c r="N193" s="4"/>
    </row>
    <row r="194" spans="1:14">
      <c r="A194" s="2" t="s">
        <v>852</v>
      </c>
      <c r="B194" s="2" t="s">
        <v>853</v>
      </c>
      <c r="C194" s="2" t="s">
        <v>173</v>
      </c>
      <c r="D194" s="2" t="s">
        <v>93</v>
      </c>
      <c r="E194" s="2" t="s">
        <v>60</v>
      </c>
      <c r="F194" s="2" t="s">
        <v>30</v>
      </c>
      <c r="G194" s="2" t="s">
        <v>31</v>
      </c>
      <c r="H194" s="2">
        <v>57</v>
      </c>
      <c r="I194" s="2" t="s">
        <v>854</v>
      </c>
      <c r="J194" s="2" t="s">
        <v>855</v>
      </c>
      <c r="K194" s="3">
        <v>0.1</v>
      </c>
      <c r="L194" s="2" t="s">
        <v>34</v>
      </c>
      <c r="M194" s="2" t="s">
        <v>104</v>
      </c>
      <c r="N194" s="2"/>
    </row>
    <row r="195" spans="1:14">
      <c r="A195" s="4" t="s">
        <v>856</v>
      </c>
      <c r="B195" s="4" t="s">
        <v>857</v>
      </c>
      <c r="C195" s="4" t="s">
        <v>38</v>
      </c>
      <c r="D195" s="4" t="s">
        <v>59</v>
      </c>
      <c r="E195" s="4" t="s">
        <v>60</v>
      </c>
      <c r="F195" s="4" t="s">
        <v>19</v>
      </c>
      <c r="G195" s="4" t="s">
        <v>122</v>
      </c>
      <c r="H195" s="4">
        <v>49</v>
      </c>
      <c r="I195" s="4" t="s">
        <v>858</v>
      </c>
      <c r="J195" s="4" t="s">
        <v>859</v>
      </c>
      <c r="K195" s="5">
        <v>0.3</v>
      </c>
      <c r="L195" s="4" t="s">
        <v>23</v>
      </c>
      <c r="M195" s="4" t="s">
        <v>55</v>
      </c>
      <c r="N195" s="4"/>
    </row>
    <row r="196" spans="1:14">
      <c r="A196" s="2" t="s">
        <v>860</v>
      </c>
      <c r="B196" s="2" t="s">
        <v>861</v>
      </c>
      <c r="C196" s="2" t="s">
        <v>862</v>
      </c>
      <c r="D196" s="2" t="s">
        <v>17</v>
      </c>
      <c r="E196" s="2" t="s">
        <v>29</v>
      </c>
      <c r="F196" s="2" t="s">
        <v>30</v>
      </c>
      <c r="G196" s="2" t="s">
        <v>20</v>
      </c>
      <c r="H196" s="2">
        <v>54</v>
      </c>
      <c r="I196" s="2" t="s">
        <v>863</v>
      </c>
      <c r="J196" s="2" t="s">
        <v>864</v>
      </c>
      <c r="K196" s="3">
        <v>0</v>
      </c>
      <c r="L196" s="2" t="s">
        <v>23</v>
      </c>
      <c r="M196" s="2" t="s">
        <v>129</v>
      </c>
      <c r="N196" s="2"/>
    </row>
    <row r="197" spans="1:14">
      <c r="A197" s="4" t="s">
        <v>865</v>
      </c>
      <c r="B197" s="4" t="s">
        <v>866</v>
      </c>
      <c r="C197" s="4" t="s">
        <v>65</v>
      </c>
      <c r="D197" s="4" t="s">
        <v>59</v>
      </c>
      <c r="E197" s="4" t="s">
        <v>60</v>
      </c>
      <c r="F197" s="4" t="s">
        <v>30</v>
      </c>
      <c r="G197" s="4" t="s">
        <v>31</v>
      </c>
      <c r="H197" s="4">
        <v>28</v>
      </c>
      <c r="I197" s="4" t="s">
        <v>867</v>
      </c>
      <c r="J197" s="4" t="s">
        <v>868</v>
      </c>
      <c r="K197" s="5">
        <v>0.06</v>
      </c>
      <c r="L197" s="4" t="s">
        <v>34</v>
      </c>
      <c r="M197" s="4" t="s">
        <v>104</v>
      </c>
      <c r="N197" s="4"/>
    </row>
    <row r="198" spans="1:14">
      <c r="A198" s="2" t="s">
        <v>869</v>
      </c>
      <c r="B198" s="2" t="s">
        <v>870</v>
      </c>
      <c r="C198" s="2" t="s">
        <v>70</v>
      </c>
      <c r="D198" s="2" t="s">
        <v>113</v>
      </c>
      <c r="E198" s="2" t="s">
        <v>29</v>
      </c>
      <c r="F198" s="2" t="s">
        <v>30</v>
      </c>
      <c r="G198" s="2" t="s">
        <v>122</v>
      </c>
      <c r="H198" s="2">
        <v>30</v>
      </c>
      <c r="I198" s="2" t="s">
        <v>871</v>
      </c>
      <c r="J198" s="2" t="s">
        <v>872</v>
      </c>
      <c r="K198" s="3">
        <v>0</v>
      </c>
      <c r="L198" s="2" t="s">
        <v>138</v>
      </c>
      <c r="M198" s="2" t="s">
        <v>376</v>
      </c>
      <c r="N198" s="2"/>
    </row>
    <row r="199" spans="1:14">
      <c r="A199" s="4" t="s">
        <v>873</v>
      </c>
      <c r="B199" s="4" t="s">
        <v>874</v>
      </c>
      <c r="C199" s="4" t="s">
        <v>112</v>
      </c>
      <c r="D199" s="4" t="s">
        <v>59</v>
      </c>
      <c r="E199" s="4" t="s">
        <v>29</v>
      </c>
      <c r="F199" s="4" t="s">
        <v>19</v>
      </c>
      <c r="G199" s="4" t="s">
        <v>31</v>
      </c>
      <c r="H199" s="4">
        <v>36</v>
      </c>
      <c r="I199" s="4" t="s">
        <v>875</v>
      </c>
      <c r="J199" s="4" t="s">
        <v>876</v>
      </c>
      <c r="K199" s="5">
        <v>0.3</v>
      </c>
      <c r="L199" s="4" t="s">
        <v>34</v>
      </c>
      <c r="M199" s="4" t="s">
        <v>104</v>
      </c>
      <c r="N199" s="4"/>
    </row>
    <row r="200" spans="1:14">
      <c r="A200" s="2" t="s">
        <v>877</v>
      </c>
      <c r="B200" s="2" t="s">
        <v>878</v>
      </c>
      <c r="C200" s="2" t="s">
        <v>862</v>
      </c>
      <c r="D200" s="2" t="s">
        <v>17</v>
      </c>
      <c r="E200" s="2" t="s">
        <v>29</v>
      </c>
      <c r="F200" s="2" t="s">
        <v>19</v>
      </c>
      <c r="G200" s="2" t="s">
        <v>122</v>
      </c>
      <c r="H200" s="2">
        <v>36</v>
      </c>
      <c r="I200" s="2" t="s">
        <v>879</v>
      </c>
      <c r="J200" s="2" t="s">
        <v>880</v>
      </c>
      <c r="K200" s="3">
        <v>0</v>
      </c>
      <c r="L200" s="2" t="s">
        <v>23</v>
      </c>
      <c r="M200" s="2" t="s">
        <v>129</v>
      </c>
      <c r="N200" s="2"/>
    </row>
    <row r="201" spans="1:14">
      <c r="A201" s="4" t="s">
        <v>881</v>
      </c>
      <c r="B201" s="4" t="s">
        <v>882</v>
      </c>
      <c r="C201" s="4" t="s">
        <v>112</v>
      </c>
      <c r="D201" s="4" t="s">
        <v>113</v>
      </c>
      <c r="E201" s="4" t="s">
        <v>60</v>
      </c>
      <c r="F201" s="4" t="s">
        <v>19</v>
      </c>
      <c r="G201" s="4" t="s">
        <v>20</v>
      </c>
      <c r="H201" s="4">
        <v>30</v>
      </c>
      <c r="I201" s="4" t="s">
        <v>883</v>
      </c>
      <c r="J201" s="4" t="s">
        <v>884</v>
      </c>
      <c r="K201" s="5">
        <v>0.32</v>
      </c>
      <c r="L201" s="4" t="s">
        <v>23</v>
      </c>
      <c r="M201" s="4" t="s">
        <v>129</v>
      </c>
      <c r="N201" s="4" t="s">
        <v>885</v>
      </c>
    </row>
    <row r="202" spans="1:14">
      <c r="A202" s="2" t="s">
        <v>886</v>
      </c>
      <c r="B202" s="2" t="s">
        <v>887</v>
      </c>
      <c r="C202" s="2" t="s">
        <v>535</v>
      </c>
      <c r="D202" s="2" t="s">
        <v>17</v>
      </c>
      <c r="E202" s="2" t="s">
        <v>29</v>
      </c>
      <c r="F202" s="2" t="s">
        <v>30</v>
      </c>
      <c r="G202" s="2" t="s">
        <v>122</v>
      </c>
      <c r="H202" s="2">
        <v>29</v>
      </c>
      <c r="I202" s="2" t="s">
        <v>888</v>
      </c>
      <c r="J202" s="2" t="s">
        <v>889</v>
      </c>
      <c r="K202" s="3">
        <v>0</v>
      </c>
      <c r="L202" s="2" t="s">
        <v>23</v>
      </c>
      <c r="M202" s="2" t="s">
        <v>24</v>
      </c>
      <c r="N202" s="2"/>
    </row>
    <row r="203" spans="1:14">
      <c r="A203" s="4" t="s">
        <v>890</v>
      </c>
      <c r="B203" s="4" t="s">
        <v>891</v>
      </c>
      <c r="C203" s="4" t="s">
        <v>70</v>
      </c>
      <c r="D203" s="4" t="s">
        <v>59</v>
      </c>
      <c r="E203" s="4" t="s">
        <v>60</v>
      </c>
      <c r="F203" s="4" t="s">
        <v>19</v>
      </c>
      <c r="G203" s="4" t="s">
        <v>122</v>
      </c>
      <c r="H203" s="4">
        <v>47</v>
      </c>
      <c r="I203" s="4" t="s">
        <v>892</v>
      </c>
      <c r="J203" s="4" t="s">
        <v>893</v>
      </c>
      <c r="K203" s="5">
        <v>0</v>
      </c>
      <c r="L203" s="4" t="s">
        <v>23</v>
      </c>
      <c r="M203" s="4" t="s">
        <v>24</v>
      </c>
      <c r="N203" s="4"/>
    </row>
    <row r="204" spans="1:14">
      <c r="A204" s="2" t="s">
        <v>894</v>
      </c>
      <c r="B204" s="2" t="s">
        <v>895</v>
      </c>
      <c r="C204" s="2" t="s">
        <v>112</v>
      </c>
      <c r="D204" s="2" t="s">
        <v>93</v>
      </c>
      <c r="E204" s="2" t="s">
        <v>29</v>
      </c>
      <c r="F204" s="2" t="s">
        <v>30</v>
      </c>
      <c r="G204" s="2" t="s">
        <v>31</v>
      </c>
      <c r="H204" s="2">
        <v>35</v>
      </c>
      <c r="I204" s="2" t="s">
        <v>896</v>
      </c>
      <c r="J204" s="2" t="s">
        <v>897</v>
      </c>
      <c r="K204" s="3">
        <v>0.39</v>
      </c>
      <c r="L204" s="2" t="s">
        <v>23</v>
      </c>
      <c r="M204" s="2" t="s">
        <v>24</v>
      </c>
      <c r="N204" s="2"/>
    </row>
    <row r="205" spans="1:14">
      <c r="A205" s="4" t="s">
        <v>898</v>
      </c>
      <c r="B205" s="4" t="s">
        <v>899</v>
      </c>
      <c r="C205" s="4" t="s">
        <v>492</v>
      </c>
      <c r="D205" s="4" t="s">
        <v>93</v>
      </c>
      <c r="E205" s="4" t="s">
        <v>29</v>
      </c>
      <c r="F205" s="4" t="s">
        <v>19</v>
      </c>
      <c r="G205" s="4" t="s">
        <v>41</v>
      </c>
      <c r="H205" s="4">
        <v>25</v>
      </c>
      <c r="I205" s="4" t="s">
        <v>900</v>
      </c>
      <c r="J205" s="4" t="s">
        <v>901</v>
      </c>
      <c r="K205" s="5">
        <v>0</v>
      </c>
      <c r="L205" s="4" t="s">
        <v>23</v>
      </c>
      <c r="M205" s="4" t="s">
        <v>55</v>
      </c>
      <c r="N205" s="4"/>
    </row>
    <row r="206" spans="1:14">
      <c r="A206" s="2" t="s">
        <v>902</v>
      </c>
      <c r="B206" s="2" t="s">
        <v>903</v>
      </c>
      <c r="C206" s="2" t="s">
        <v>38</v>
      </c>
      <c r="D206" s="2" t="s">
        <v>93</v>
      </c>
      <c r="E206" s="2" t="s">
        <v>40</v>
      </c>
      <c r="F206" s="2" t="s">
        <v>30</v>
      </c>
      <c r="G206" s="2" t="s">
        <v>31</v>
      </c>
      <c r="H206" s="2">
        <v>45</v>
      </c>
      <c r="I206" s="2" t="s">
        <v>904</v>
      </c>
      <c r="J206" s="2" t="s">
        <v>905</v>
      </c>
      <c r="K206" s="3">
        <v>0.22</v>
      </c>
      <c r="L206" s="2" t="s">
        <v>23</v>
      </c>
      <c r="M206" s="2" t="s">
        <v>73</v>
      </c>
      <c r="N206" s="2"/>
    </row>
    <row r="207" spans="1:14">
      <c r="A207" s="4" t="s">
        <v>906</v>
      </c>
      <c r="B207" s="4" t="s">
        <v>907</v>
      </c>
      <c r="C207" s="4" t="s">
        <v>908</v>
      </c>
      <c r="D207" s="4" t="s">
        <v>17</v>
      </c>
      <c r="E207" s="4" t="s">
        <v>60</v>
      </c>
      <c r="F207" s="4" t="s">
        <v>30</v>
      </c>
      <c r="G207" s="4" t="s">
        <v>41</v>
      </c>
      <c r="H207" s="4">
        <v>58</v>
      </c>
      <c r="I207" s="4" t="s">
        <v>909</v>
      </c>
      <c r="J207" s="4" t="s">
        <v>910</v>
      </c>
      <c r="K207" s="5">
        <v>0</v>
      </c>
      <c r="L207" s="4" t="s">
        <v>23</v>
      </c>
      <c r="M207" s="4" t="s">
        <v>55</v>
      </c>
      <c r="N207" s="4"/>
    </row>
    <row r="208" spans="1:14">
      <c r="A208" s="2" t="s">
        <v>911</v>
      </c>
      <c r="B208" s="2" t="s">
        <v>912</v>
      </c>
      <c r="C208" s="2" t="s">
        <v>299</v>
      </c>
      <c r="D208" s="2" t="s">
        <v>93</v>
      </c>
      <c r="E208" s="2" t="s">
        <v>40</v>
      </c>
      <c r="F208" s="2" t="s">
        <v>30</v>
      </c>
      <c r="G208" s="2" t="s">
        <v>41</v>
      </c>
      <c r="H208" s="2">
        <v>51</v>
      </c>
      <c r="I208" s="2" t="s">
        <v>913</v>
      </c>
      <c r="J208" s="2" t="s">
        <v>914</v>
      </c>
      <c r="K208" s="3">
        <v>0</v>
      </c>
      <c r="L208" s="2" t="s">
        <v>23</v>
      </c>
      <c r="M208" s="2" t="s">
        <v>80</v>
      </c>
      <c r="N208" s="2"/>
    </row>
    <row r="209" spans="1:14">
      <c r="A209" s="4" t="s">
        <v>915</v>
      </c>
      <c r="B209" s="4" t="s">
        <v>916</v>
      </c>
      <c r="C209" s="4" t="s">
        <v>65</v>
      </c>
      <c r="D209" s="4" t="s">
        <v>87</v>
      </c>
      <c r="E209" s="4" t="s">
        <v>18</v>
      </c>
      <c r="F209" s="4" t="s">
        <v>30</v>
      </c>
      <c r="G209" s="4" t="s">
        <v>31</v>
      </c>
      <c r="H209" s="4">
        <v>48</v>
      </c>
      <c r="I209" s="4" t="s">
        <v>917</v>
      </c>
      <c r="J209" s="4" t="s">
        <v>918</v>
      </c>
      <c r="K209" s="5">
        <v>7.0000000000000007E-2</v>
      </c>
      <c r="L209" s="4" t="s">
        <v>34</v>
      </c>
      <c r="M209" s="4" t="s">
        <v>211</v>
      </c>
      <c r="N209" s="4"/>
    </row>
    <row r="210" spans="1:14">
      <c r="A210" s="2" t="s">
        <v>919</v>
      </c>
      <c r="B210" s="2" t="s">
        <v>920</v>
      </c>
      <c r="C210" s="2" t="s">
        <v>52</v>
      </c>
      <c r="D210" s="2" t="s">
        <v>59</v>
      </c>
      <c r="E210" s="2" t="s">
        <v>60</v>
      </c>
      <c r="F210" s="2" t="s">
        <v>30</v>
      </c>
      <c r="G210" s="2" t="s">
        <v>20</v>
      </c>
      <c r="H210" s="2">
        <v>36</v>
      </c>
      <c r="I210" s="2" t="s">
        <v>921</v>
      </c>
      <c r="J210" s="2" t="s">
        <v>922</v>
      </c>
      <c r="K210" s="3">
        <v>0</v>
      </c>
      <c r="L210" s="2" t="s">
        <v>23</v>
      </c>
      <c r="M210" s="2" t="s">
        <v>44</v>
      </c>
      <c r="N210" s="2"/>
    </row>
    <row r="211" spans="1:14">
      <c r="A211" s="4" t="s">
        <v>923</v>
      </c>
      <c r="B211" s="4" t="s">
        <v>924</v>
      </c>
      <c r="C211" s="4" t="s">
        <v>112</v>
      </c>
      <c r="D211" s="4" t="s">
        <v>77</v>
      </c>
      <c r="E211" s="4" t="s">
        <v>18</v>
      </c>
      <c r="F211" s="4" t="s">
        <v>30</v>
      </c>
      <c r="G211" s="4" t="s">
        <v>31</v>
      </c>
      <c r="H211" s="4">
        <v>59</v>
      </c>
      <c r="I211" s="4" t="s">
        <v>925</v>
      </c>
      <c r="J211" s="4" t="s">
        <v>926</v>
      </c>
      <c r="K211" s="5">
        <v>0.4</v>
      </c>
      <c r="L211" s="4" t="s">
        <v>23</v>
      </c>
      <c r="M211" s="4" t="s">
        <v>44</v>
      </c>
      <c r="N211" s="4"/>
    </row>
    <row r="212" spans="1:14">
      <c r="A212" s="2" t="s">
        <v>927</v>
      </c>
      <c r="B212" s="2" t="s">
        <v>928</v>
      </c>
      <c r="C212" s="2" t="s">
        <v>58</v>
      </c>
      <c r="D212" s="2" t="s">
        <v>59</v>
      </c>
      <c r="E212" s="2" t="s">
        <v>40</v>
      </c>
      <c r="F212" s="2" t="s">
        <v>19</v>
      </c>
      <c r="G212" s="2" t="s">
        <v>122</v>
      </c>
      <c r="H212" s="2">
        <v>45</v>
      </c>
      <c r="I212" s="2" t="s">
        <v>929</v>
      </c>
      <c r="J212" s="2" t="s">
        <v>930</v>
      </c>
      <c r="K212" s="3">
        <v>0</v>
      </c>
      <c r="L212" s="2" t="s">
        <v>138</v>
      </c>
      <c r="M212" s="2" t="s">
        <v>376</v>
      </c>
      <c r="N212" s="2"/>
    </row>
    <row r="213" spans="1:14">
      <c r="A213" s="4" t="s">
        <v>931</v>
      </c>
      <c r="B213" s="4" t="s">
        <v>932</v>
      </c>
      <c r="C213" s="4" t="s">
        <v>16</v>
      </c>
      <c r="D213" s="4" t="s">
        <v>59</v>
      </c>
      <c r="E213" s="4" t="s">
        <v>29</v>
      </c>
      <c r="F213" s="4" t="s">
        <v>30</v>
      </c>
      <c r="G213" s="4" t="s">
        <v>41</v>
      </c>
      <c r="H213" s="4">
        <v>29</v>
      </c>
      <c r="I213" s="4" t="s">
        <v>933</v>
      </c>
      <c r="J213" s="4" t="s">
        <v>934</v>
      </c>
      <c r="K213" s="5">
        <v>0.15</v>
      </c>
      <c r="L213" s="4" t="s">
        <v>23</v>
      </c>
      <c r="M213" s="4" t="s">
        <v>24</v>
      </c>
      <c r="N213" s="4"/>
    </row>
    <row r="214" spans="1:14">
      <c r="A214" s="2" t="s">
        <v>935</v>
      </c>
      <c r="B214" s="2" t="s">
        <v>936</v>
      </c>
      <c r="C214" s="2" t="s">
        <v>52</v>
      </c>
      <c r="D214" s="2" t="s">
        <v>77</v>
      </c>
      <c r="E214" s="2" t="s">
        <v>40</v>
      </c>
      <c r="F214" s="2" t="s">
        <v>30</v>
      </c>
      <c r="G214" s="2" t="s">
        <v>41</v>
      </c>
      <c r="H214" s="2">
        <v>62</v>
      </c>
      <c r="I214" s="2" t="s">
        <v>937</v>
      </c>
      <c r="J214" s="2" t="s">
        <v>938</v>
      </c>
      <c r="K214" s="3">
        <v>0</v>
      </c>
      <c r="L214" s="2" t="s">
        <v>23</v>
      </c>
      <c r="M214" s="2" t="s">
        <v>24</v>
      </c>
      <c r="N214" s="2"/>
    </row>
    <row r="215" spans="1:14">
      <c r="A215" s="4" t="s">
        <v>939</v>
      </c>
      <c r="B215" s="4" t="s">
        <v>940</v>
      </c>
      <c r="C215" s="4" t="s">
        <v>65</v>
      </c>
      <c r="D215" s="4" t="s">
        <v>17</v>
      </c>
      <c r="E215" s="4" t="s">
        <v>60</v>
      </c>
      <c r="F215" s="4" t="s">
        <v>30</v>
      </c>
      <c r="G215" s="4" t="s">
        <v>31</v>
      </c>
      <c r="H215" s="4">
        <v>51</v>
      </c>
      <c r="I215" s="4" t="s">
        <v>941</v>
      </c>
      <c r="J215" s="4" t="s">
        <v>942</v>
      </c>
      <c r="K215" s="5">
        <v>0.05</v>
      </c>
      <c r="L215" s="4" t="s">
        <v>34</v>
      </c>
      <c r="M215" s="4" t="s">
        <v>104</v>
      </c>
      <c r="N215" s="4"/>
    </row>
    <row r="216" spans="1:14">
      <c r="A216" s="2" t="s">
        <v>943</v>
      </c>
      <c r="B216" s="2" t="s">
        <v>944</v>
      </c>
      <c r="C216" s="2" t="s">
        <v>492</v>
      </c>
      <c r="D216" s="2" t="s">
        <v>93</v>
      </c>
      <c r="E216" s="2" t="s">
        <v>18</v>
      </c>
      <c r="F216" s="2" t="s">
        <v>30</v>
      </c>
      <c r="G216" s="2" t="s">
        <v>122</v>
      </c>
      <c r="H216" s="2">
        <v>47</v>
      </c>
      <c r="I216" s="2" t="s">
        <v>945</v>
      </c>
      <c r="J216" s="2" t="s">
        <v>946</v>
      </c>
      <c r="K216" s="3">
        <v>0</v>
      </c>
      <c r="L216" s="2" t="s">
        <v>23</v>
      </c>
      <c r="M216" s="2" t="s">
        <v>80</v>
      </c>
      <c r="N216" s="2"/>
    </row>
    <row r="217" spans="1:14">
      <c r="A217" s="4" t="s">
        <v>947</v>
      </c>
      <c r="B217" s="4" t="s">
        <v>948</v>
      </c>
      <c r="C217" s="4" t="s">
        <v>92</v>
      </c>
      <c r="D217" s="4" t="s">
        <v>93</v>
      </c>
      <c r="E217" s="4" t="s">
        <v>29</v>
      </c>
      <c r="F217" s="4" t="s">
        <v>30</v>
      </c>
      <c r="G217" s="4" t="s">
        <v>122</v>
      </c>
      <c r="H217" s="4">
        <v>40</v>
      </c>
      <c r="I217" s="4" t="s">
        <v>949</v>
      </c>
      <c r="J217" s="4" t="s">
        <v>950</v>
      </c>
      <c r="K217" s="5">
        <v>0</v>
      </c>
      <c r="L217" s="4" t="s">
        <v>138</v>
      </c>
      <c r="M217" s="4" t="s">
        <v>139</v>
      </c>
      <c r="N217" s="4"/>
    </row>
    <row r="218" spans="1:14">
      <c r="A218" s="2" t="s">
        <v>951</v>
      </c>
      <c r="B218" s="2" t="s">
        <v>952</v>
      </c>
      <c r="C218" s="2" t="s">
        <v>52</v>
      </c>
      <c r="D218" s="2" t="s">
        <v>39</v>
      </c>
      <c r="E218" s="2" t="s">
        <v>60</v>
      </c>
      <c r="F218" s="2" t="s">
        <v>19</v>
      </c>
      <c r="G218" s="2" t="s">
        <v>41</v>
      </c>
      <c r="H218" s="2">
        <v>28</v>
      </c>
      <c r="I218" s="2" t="s">
        <v>953</v>
      </c>
      <c r="J218" s="2" t="s">
        <v>954</v>
      </c>
      <c r="K218" s="3">
        <v>0</v>
      </c>
      <c r="L218" s="2" t="s">
        <v>23</v>
      </c>
      <c r="M218" s="2" t="s">
        <v>44</v>
      </c>
      <c r="N218" s="2"/>
    </row>
    <row r="219" spans="1:14">
      <c r="A219" s="4" t="s">
        <v>955</v>
      </c>
      <c r="B219" s="4" t="s">
        <v>956</v>
      </c>
      <c r="C219" s="4" t="s">
        <v>112</v>
      </c>
      <c r="D219" s="4" t="s">
        <v>113</v>
      </c>
      <c r="E219" s="4" t="s">
        <v>40</v>
      </c>
      <c r="F219" s="4" t="s">
        <v>19</v>
      </c>
      <c r="G219" s="4" t="s">
        <v>41</v>
      </c>
      <c r="H219" s="4">
        <v>29</v>
      </c>
      <c r="I219" s="4" t="s">
        <v>957</v>
      </c>
      <c r="J219" s="4" t="s">
        <v>958</v>
      </c>
      <c r="K219" s="5">
        <v>0.37</v>
      </c>
      <c r="L219" s="4" t="s">
        <v>23</v>
      </c>
      <c r="M219" s="4" t="s">
        <v>129</v>
      </c>
      <c r="N219" s="4"/>
    </row>
    <row r="220" spans="1:14">
      <c r="A220" s="2" t="s">
        <v>959</v>
      </c>
      <c r="B220" s="2" t="s">
        <v>960</v>
      </c>
      <c r="C220" s="2" t="s">
        <v>52</v>
      </c>
      <c r="D220" s="2" t="s">
        <v>39</v>
      </c>
      <c r="E220" s="2" t="s">
        <v>60</v>
      </c>
      <c r="F220" s="2" t="s">
        <v>30</v>
      </c>
      <c r="G220" s="2" t="s">
        <v>122</v>
      </c>
      <c r="H220" s="2">
        <v>46</v>
      </c>
      <c r="I220" s="2" t="s">
        <v>961</v>
      </c>
      <c r="J220" s="2" t="s">
        <v>962</v>
      </c>
      <c r="K220" s="3">
        <v>0</v>
      </c>
      <c r="L220" s="2" t="s">
        <v>138</v>
      </c>
      <c r="M220" s="2" t="s">
        <v>148</v>
      </c>
      <c r="N220" s="2"/>
    </row>
    <row r="221" spans="1:14">
      <c r="A221" s="4" t="s">
        <v>963</v>
      </c>
      <c r="B221" s="4" t="s">
        <v>964</v>
      </c>
      <c r="C221" s="4" t="s">
        <v>526</v>
      </c>
      <c r="D221" s="4" t="s">
        <v>59</v>
      </c>
      <c r="E221" s="4" t="s">
        <v>40</v>
      </c>
      <c r="F221" s="4" t="s">
        <v>30</v>
      </c>
      <c r="G221" s="4" t="s">
        <v>122</v>
      </c>
      <c r="H221" s="4">
        <v>45</v>
      </c>
      <c r="I221" s="4" t="s">
        <v>965</v>
      </c>
      <c r="J221" s="4" t="s">
        <v>966</v>
      </c>
      <c r="K221" s="5">
        <v>0</v>
      </c>
      <c r="L221" s="4" t="s">
        <v>23</v>
      </c>
      <c r="M221" s="4" t="s">
        <v>55</v>
      </c>
      <c r="N221" s="4"/>
    </row>
    <row r="222" spans="1:14">
      <c r="A222" s="2" t="s">
        <v>967</v>
      </c>
      <c r="B222" s="2" t="s">
        <v>968</v>
      </c>
      <c r="C222" s="2" t="s">
        <v>112</v>
      </c>
      <c r="D222" s="2" t="s">
        <v>93</v>
      </c>
      <c r="E222" s="2" t="s">
        <v>29</v>
      </c>
      <c r="F222" s="2" t="s">
        <v>19</v>
      </c>
      <c r="G222" s="2" t="s">
        <v>41</v>
      </c>
      <c r="H222" s="2">
        <v>30</v>
      </c>
      <c r="I222" s="2" t="s">
        <v>969</v>
      </c>
      <c r="J222" s="2" t="s">
        <v>970</v>
      </c>
      <c r="K222" s="3">
        <v>0.36</v>
      </c>
      <c r="L222" s="2" t="s">
        <v>23</v>
      </c>
      <c r="M222" s="2" t="s">
        <v>129</v>
      </c>
      <c r="N222" s="2"/>
    </row>
    <row r="223" spans="1:14">
      <c r="A223" s="4" t="s">
        <v>971</v>
      </c>
      <c r="B223" s="4" t="s">
        <v>972</v>
      </c>
      <c r="C223" s="4" t="s">
        <v>862</v>
      </c>
      <c r="D223" s="4" t="s">
        <v>17</v>
      </c>
      <c r="E223" s="4" t="s">
        <v>29</v>
      </c>
      <c r="F223" s="4" t="s">
        <v>19</v>
      </c>
      <c r="G223" s="4" t="s">
        <v>31</v>
      </c>
      <c r="H223" s="4">
        <v>48</v>
      </c>
      <c r="I223" s="4" t="s">
        <v>973</v>
      </c>
      <c r="J223" s="4" t="s">
        <v>974</v>
      </c>
      <c r="K223" s="5">
        <v>0</v>
      </c>
      <c r="L223" s="4" t="s">
        <v>34</v>
      </c>
      <c r="M223" s="4" t="s">
        <v>161</v>
      </c>
      <c r="N223" s="4"/>
    </row>
    <row r="224" spans="1:14">
      <c r="A224" s="2" t="s">
        <v>975</v>
      </c>
      <c r="B224" s="2" t="s">
        <v>976</v>
      </c>
      <c r="C224" s="2" t="s">
        <v>70</v>
      </c>
      <c r="D224" s="2" t="s">
        <v>39</v>
      </c>
      <c r="E224" s="2" t="s">
        <v>29</v>
      </c>
      <c r="F224" s="2" t="s">
        <v>19</v>
      </c>
      <c r="G224" s="2" t="s">
        <v>41</v>
      </c>
      <c r="H224" s="2">
        <v>51</v>
      </c>
      <c r="I224" s="2" t="s">
        <v>977</v>
      </c>
      <c r="J224" s="2" t="s">
        <v>978</v>
      </c>
      <c r="K224" s="3">
        <v>0</v>
      </c>
      <c r="L224" s="2" t="s">
        <v>23</v>
      </c>
      <c r="M224" s="2" t="s">
        <v>129</v>
      </c>
      <c r="N224" s="2"/>
    </row>
    <row r="225" spans="1:14">
      <c r="A225" s="4" t="s">
        <v>979</v>
      </c>
      <c r="B225" s="4" t="s">
        <v>980</v>
      </c>
      <c r="C225" s="4" t="s">
        <v>52</v>
      </c>
      <c r="D225" s="4" t="s">
        <v>59</v>
      </c>
      <c r="E225" s="4" t="s">
        <v>60</v>
      </c>
      <c r="F225" s="4" t="s">
        <v>19</v>
      </c>
      <c r="G225" s="4" t="s">
        <v>41</v>
      </c>
      <c r="H225" s="4">
        <v>28</v>
      </c>
      <c r="I225" s="4" t="s">
        <v>981</v>
      </c>
      <c r="J225" s="4" t="s">
        <v>982</v>
      </c>
      <c r="K225" s="5">
        <v>0</v>
      </c>
      <c r="L225" s="4" t="s">
        <v>23</v>
      </c>
      <c r="M225" s="4" t="s">
        <v>55</v>
      </c>
      <c r="N225" s="4"/>
    </row>
    <row r="226" spans="1:14">
      <c r="A226" s="2" t="s">
        <v>983</v>
      </c>
      <c r="B226" s="2" t="s">
        <v>984</v>
      </c>
      <c r="C226" s="2" t="s">
        <v>352</v>
      </c>
      <c r="D226" s="2" t="s">
        <v>17</v>
      </c>
      <c r="E226" s="2" t="s">
        <v>29</v>
      </c>
      <c r="F226" s="2" t="s">
        <v>19</v>
      </c>
      <c r="G226" s="2" t="s">
        <v>41</v>
      </c>
      <c r="H226" s="2">
        <v>36</v>
      </c>
      <c r="I226" s="2" t="s">
        <v>985</v>
      </c>
      <c r="J226" s="2" t="s">
        <v>986</v>
      </c>
      <c r="K226" s="3">
        <v>0</v>
      </c>
      <c r="L226" s="2" t="s">
        <v>23</v>
      </c>
      <c r="M226" s="2" t="s">
        <v>44</v>
      </c>
      <c r="N226" s="2"/>
    </row>
    <row r="227" spans="1:14">
      <c r="A227" s="4" t="s">
        <v>987</v>
      </c>
      <c r="B227" s="4" t="s">
        <v>988</v>
      </c>
      <c r="C227" s="4" t="s">
        <v>526</v>
      </c>
      <c r="D227" s="4" t="s">
        <v>59</v>
      </c>
      <c r="E227" s="4" t="s">
        <v>60</v>
      </c>
      <c r="F227" s="4" t="s">
        <v>19</v>
      </c>
      <c r="G227" s="4" t="s">
        <v>31</v>
      </c>
      <c r="H227" s="4">
        <v>40</v>
      </c>
      <c r="I227" s="4" t="s">
        <v>989</v>
      </c>
      <c r="J227" s="4" t="s">
        <v>990</v>
      </c>
      <c r="K227" s="5">
        <v>0</v>
      </c>
      <c r="L227" s="4" t="s">
        <v>34</v>
      </c>
      <c r="M227" s="4" t="s">
        <v>211</v>
      </c>
      <c r="N227" s="4"/>
    </row>
    <row r="228" spans="1:14">
      <c r="A228" s="2" t="s">
        <v>991</v>
      </c>
      <c r="B228" s="2" t="s">
        <v>992</v>
      </c>
      <c r="C228" s="2" t="s">
        <v>38</v>
      </c>
      <c r="D228" s="2" t="s">
        <v>87</v>
      </c>
      <c r="E228" s="2" t="s">
        <v>18</v>
      </c>
      <c r="F228" s="2" t="s">
        <v>19</v>
      </c>
      <c r="G228" s="2" t="s">
        <v>41</v>
      </c>
      <c r="H228" s="2">
        <v>51</v>
      </c>
      <c r="I228" s="2" t="s">
        <v>993</v>
      </c>
      <c r="J228" s="2" t="s">
        <v>994</v>
      </c>
      <c r="K228" s="3">
        <v>0.19</v>
      </c>
      <c r="L228" s="2" t="s">
        <v>23</v>
      </c>
      <c r="M228" s="2" t="s">
        <v>55</v>
      </c>
      <c r="N228" s="2"/>
    </row>
    <row r="229" spans="1:14">
      <c r="A229" s="4" t="s">
        <v>995</v>
      </c>
      <c r="B229" s="4" t="s">
        <v>996</v>
      </c>
      <c r="C229" s="4" t="s">
        <v>173</v>
      </c>
      <c r="D229" s="4" t="s">
        <v>93</v>
      </c>
      <c r="E229" s="4" t="s">
        <v>60</v>
      </c>
      <c r="F229" s="4" t="s">
        <v>30</v>
      </c>
      <c r="G229" s="4" t="s">
        <v>31</v>
      </c>
      <c r="H229" s="4">
        <v>45</v>
      </c>
      <c r="I229" s="4" t="s">
        <v>997</v>
      </c>
      <c r="J229" s="4" t="s">
        <v>998</v>
      </c>
      <c r="K229" s="5">
        <v>0.15</v>
      </c>
      <c r="L229" s="4" t="s">
        <v>23</v>
      </c>
      <c r="M229" s="4" t="s">
        <v>80</v>
      </c>
      <c r="N229" s="4" t="s">
        <v>999</v>
      </c>
    </row>
    <row r="230" spans="1:14">
      <c r="A230" s="2" t="s">
        <v>1000</v>
      </c>
      <c r="B230" s="2" t="s">
        <v>1001</v>
      </c>
      <c r="C230" s="2" t="s">
        <v>492</v>
      </c>
      <c r="D230" s="2" t="s">
        <v>93</v>
      </c>
      <c r="E230" s="2" t="s">
        <v>18</v>
      </c>
      <c r="F230" s="2" t="s">
        <v>19</v>
      </c>
      <c r="G230" s="2" t="s">
        <v>41</v>
      </c>
      <c r="H230" s="2">
        <v>44</v>
      </c>
      <c r="I230" s="2" t="s">
        <v>1002</v>
      </c>
      <c r="J230" s="2" t="s">
        <v>1003</v>
      </c>
      <c r="K230" s="3">
        <v>0</v>
      </c>
      <c r="L230" s="2" t="s">
        <v>23</v>
      </c>
      <c r="M230" s="2" t="s">
        <v>80</v>
      </c>
      <c r="N230" s="2"/>
    </row>
    <row r="231" spans="1:14">
      <c r="A231" s="4" t="s">
        <v>1004</v>
      </c>
      <c r="B231" s="4" t="s">
        <v>1005</v>
      </c>
      <c r="C231" s="4" t="s">
        <v>65</v>
      </c>
      <c r="D231" s="4" t="s">
        <v>39</v>
      </c>
      <c r="E231" s="4" t="s">
        <v>29</v>
      </c>
      <c r="F231" s="4" t="s">
        <v>30</v>
      </c>
      <c r="G231" s="4" t="s">
        <v>31</v>
      </c>
      <c r="H231" s="4">
        <v>64</v>
      </c>
      <c r="I231" s="4" t="s">
        <v>1006</v>
      </c>
      <c r="J231" s="4" t="s">
        <v>1007</v>
      </c>
      <c r="K231" s="5">
        <v>0.09</v>
      </c>
      <c r="L231" s="4" t="s">
        <v>34</v>
      </c>
      <c r="M231" s="4" t="s">
        <v>35</v>
      </c>
      <c r="N231" s="4"/>
    </row>
    <row r="232" spans="1:14">
      <c r="A232" s="2" t="s">
        <v>1008</v>
      </c>
      <c r="B232" s="2" t="s">
        <v>1009</v>
      </c>
      <c r="C232" s="2" t="s">
        <v>226</v>
      </c>
      <c r="D232" s="2" t="s">
        <v>87</v>
      </c>
      <c r="E232" s="2" t="s">
        <v>18</v>
      </c>
      <c r="F232" s="2" t="s">
        <v>30</v>
      </c>
      <c r="G232" s="2" t="s">
        <v>41</v>
      </c>
      <c r="H232" s="2">
        <v>30</v>
      </c>
      <c r="I232" s="2" t="s">
        <v>1010</v>
      </c>
      <c r="J232" s="2" t="s">
        <v>1011</v>
      </c>
      <c r="K232" s="3">
        <v>0</v>
      </c>
      <c r="L232" s="2" t="s">
        <v>23</v>
      </c>
      <c r="M232" s="2" t="s">
        <v>55</v>
      </c>
      <c r="N232" s="2"/>
    </row>
    <row r="233" spans="1:14">
      <c r="A233" s="4" t="s">
        <v>1012</v>
      </c>
      <c r="B233" s="4" t="s">
        <v>1013</v>
      </c>
      <c r="C233" s="4" t="s">
        <v>70</v>
      </c>
      <c r="D233" s="4" t="s">
        <v>77</v>
      </c>
      <c r="E233" s="4" t="s">
        <v>60</v>
      </c>
      <c r="F233" s="4" t="s">
        <v>30</v>
      </c>
      <c r="G233" s="4" t="s">
        <v>31</v>
      </c>
      <c r="H233" s="4">
        <v>28</v>
      </c>
      <c r="I233" s="4" t="s">
        <v>1014</v>
      </c>
      <c r="J233" s="4" t="s">
        <v>1015</v>
      </c>
      <c r="K233" s="5">
        <v>0</v>
      </c>
      <c r="L233" s="4" t="s">
        <v>34</v>
      </c>
      <c r="M233" s="4" t="s">
        <v>35</v>
      </c>
      <c r="N233" s="4"/>
    </row>
    <row r="234" spans="1:14">
      <c r="A234" s="2" t="s">
        <v>1016</v>
      </c>
      <c r="B234" s="2" t="s">
        <v>1017</v>
      </c>
      <c r="C234" s="2" t="s">
        <v>112</v>
      </c>
      <c r="D234" s="2" t="s">
        <v>77</v>
      </c>
      <c r="E234" s="2" t="s">
        <v>60</v>
      </c>
      <c r="F234" s="2" t="s">
        <v>19</v>
      </c>
      <c r="G234" s="2" t="s">
        <v>122</v>
      </c>
      <c r="H234" s="2">
        <v>33</v>
      </c>
      <c r="I234" s="2" t="s">
        <v>1018</v>
      </c>
      <c r="J234" s="2" t="s">
        <v>1019</v>
      </c>
      <c r="K234" s="3">
        <v>0.4</v>
      </c>
      <c r="L234" s="2" t="s">
        <v>138</v>
      </c>
      <c r="M234" s="2" t="s">
        <v>148</v>
      </c>
      <c r="N234" s="2"/>
    </row>
    <row r="235" spans="1:14">
      <c r="A235" s="4" t="s">
        <v>1020</v>
      </c>
      <c r="B235" s="4" t="s">
        <v>1021</v>
      </c>
      <c r="C235" s="4" t="s">
        <v>65</v>
      </c>
      <c r="D235" s="4" t="s">
        <v>39</v>
      </c>
      <c r="E235" s="4" t="s">
        <v>40</v>
      </c>
      <c r="F235" s="4" t="s">
        <v>30</v>
      </c>
      <c r="G235" s="4" t="s">
        <v>20</v>
      </c>
      <c r="H235" s="4">
        <v>51</v>
      </c>
      <c r="I235" s="4" t="s">
        <v>1022</v>
      </c>
      <c r="J235" s="4" t="s">
        <v>1023</v>
      </c>
      <c r="K235" s="5">
        <v>0.09</v>
      </c>
      <c r="L235" s="4" t="s">
        <v>23</v>
      </c>
      <c r="M235" s="4" t="s">
        <v>44</v>
      </c>
      <c r="N235" s="4"/>
    </row>
    <row r="236" spans="1:14">
      <c r="A236" s="2" t="s">
        <v>1024</v>
      </c>
      <c r="B236" s="2" t="s">
        <v>1025</v>
      </c>
      <c r="C236" s="2" t="s">
        <v>112</v>
      </c>
      <c r="D236" s="2" t="s">
        <v>77</v>
      </c>
      <c r="E236" s="2" t="s">
        <v>29</v>
      </c>
      <c r="F236" s="2" t="s">
        <v>30</v>
      </c>
      <c r="G236" s="2" t="s">
        <v>31</v>
      </c>
      <c r="H236" s="2">
        <v>25</v>
      </c>
      <c r="I236" s="2" t="s">
        <v>1026</v>
      </c>
      <c r="J236" s="2" t="s">
        <v>1027</v>
      </c>
      <c r="K236" s="3">
        <v>0.31</v>
      </c>
      <c r="L236" s="2" t="s">
        <v>23</v>
      </c>
      <c r="M236" s="2" t="s">
        <v>73</v>
      </c>
      <c r="N236" s="2"/>
    </row>
    <row r="237" spans="1:14">
      <c r="A237" s="4" t="s">
        <v>1028</v>
      </c>
      <c r="B237" s="4" t="s">
        <v>1029</v>
      </c>
      <c r="C237" s="4" t="s">
        <v>384</v>
      </c>
      <c r="D237" s="4" t="s">
        <v>93</v>
      </c>
      <c r="E237" s="4" t="s">
        <v>18</v>
      </c>
      <c r="F237" s="4" t="s">
        <v>19</v>
      </c>
      <c r="G237" s="4" t="s">
        <v>122</v>
      </c>
      <c r="H237" s="4">
        <v>42</v>
      </c>
      <c r="I237" s="4" t="s">
        <v>1030</v>
      </c>
      <c r="J237" s="4" t="s">
        <v>1031</v>
      </c>
      <c r="K237" s="5">
        <v>0</v>
      </c>
      <c r="L237" s="4" t="s">
        <v>23</v>
      </c>
      <c r="M237" s="4" t="s">
        <v>73</v>
      </c>
      <c r="N237" s="4"/>
    </row>
    <row r="238" spans="1:14">
      <c r="A238" s="2" t="s">
        <v>1032</v>
      </c>
      <c r="B238" s="2" t="s">
        <v>1033</v>
      </c>
      <c r="C238" s="2" t="s">
        <v>52</v>
      </c>
      <c r="D238" s="2" t="s">
        <v>113</v>
      </c>
      <c r="E238" s="2" t="s">
        <v>18</v>
      </c>
      <c r="F238" s="2" t="s">
        <v>19</v>
      </c>
      <c r="G238" s="2" t="s">
        <v>41</v>
      </c>
      <c r="H238" s="2">
        <v>34</v>
      </c>
      <c r="I238" s="2" t="s">
        <v>1034</v>
      </c>
      <c r="J238" s="2" t="s">
        <v>1035</v>
      </c>
      <c r="K238" s="3">
        <v>0</v>
      </c>
      <c r="L238" s="2" t="s">
        <v>23</v>
      </c>
      <c r="M238" s="2" t="s">
        <v>44</v>
      </c>
      <c r="N238" s="2" t="s">
        <v>1036</v>
      </c>
    </row>
    <row r="239" spans="1:14">
      <c r="A239" s="4" t="s">
        <v>1037</v>
      </c>
      <c r="B239" s="4" t="s">
        <v>1038</v>
      </c>
      <c r="C239" s="4" t="s">
        <v>191</v>
      </c>
      <c r="D239" s="4" t="s">
        <v>59</v>
      </c>
      <c r="E239" s="4" t="s">
        <v>18</v>
      </c>
      <c r="F239" s="4" t="s">
        <v>19</v>
      </c>
      <c r="G239" s="4" t="s">
        <v>122</v>
      </c>
      <c r="H239" s="4">
        <v>48</v>
      </c>
      <c r="I239" s="4" t="s">
        <v>1039</v>
      </c>
      <c r="J239" s="4" t="s">
        <v>1040</v>
      </c>
      <c r="K239" s="5">
        <v>0</v>
      </c>
      <c r="L239" s="4" t="s">
        <v>23</v>
      </c>
      <c r="M239" s="4" t="s">
        <v>24</v>
      </c>
      <c r="N239" s="4"/>
    </row>
    <row r="240" spans="1:14">
      <c r="A240" s="2" t="s">
        <v>1041</v>
      </c>
      <c r="B240" s="2" t="s">
        <v>1042</v>
      </c>
      <c r="C240" s="2" t="s">
        <v>16</v>
      </c>
      <c r="D240" s="2" t="s">
        <v>77</v>
      </c>
      <c r="E240" s="2" t="s">
        <v>60</v>
      </c>
      <c r="F240" s="2" t="s">
        <v>30</v>
      </c>
      <c r="G240" s="2" t="s">
        <v>41</v>
      </c>
      <c r="H240" s="2">
        <v>33</v>
      </c>
      <c r="I240" s="2" t="s">
        <v>1043</v>
      </c>
      <c r="J240" s="2" t="s">
        <v>1044</v>
      </c>
      <c r="K240" s="3">
        <v>0.14000000000000001</v>
      </c>
      <c r="L240" s="2" t="s">
        <v>23</v>
      </c>
      <c r="M240" s="2" t="s">
        <v>129</v>
      </c>
      <c r="N240" s="2" t="s">
        <v>1045</v>
      </c>
    </row>
    <row r="241" spans="1:14">
      <c r="A241" s="4" t="s">
        <v>1046</v>
      </c>
      <c r="B241" s="4" t="s">
        <v>1047</v>
      </c>
      <c r="C241" s="4" t="s">
        <v>268</v>
      </c>
      <c r="D241" s="4" t="s">
        <v>87</v>
      </c>
      <c r="E241" s="4" t="s">
        <v>18</v>
      </c>
      <c r="F241" s="4" t="s">
        <v>30</v>
      </c>
      <c r="G241" s="4" t="s">
        <v>31</v>
      </c>
      <c r="H241" s="4">
        <v>41</v>
      </c>
      <c r="I241" s="4" t="s">
        <v>1048</v>
      </c>
      <c r="J241" s="4" t="s">
        <v>1049</v>
      </c>
      <c r="K241" s="5">
        <v>0</v>
      </c>
      <c r="L241" s="4" t="s">
        <v>34</v>
      </c>
      <c r="M241" s="4" t="s">
        <v>161</v>
      </c>
      <c r="N241" s="4"/>
    </row>
    <row r="242" spans="1:14">
      <c r="A242" s="2" t="s">
        <v>1050</v>
      </c>
      <c r="B242" s="2" t="s">
        <v>1051</v>
      </c>
      <c r="C242" s="2" t="s">
        <v>16</v>
      </c>
      <c r="D242" s="2" t="s">
        <v>59</v>
      </c>
      <c r="E242" s="2" t="s">
        <v>60</v>
      </c>
      <c r="F242" s="2" t="s">
        <v>30</v>
      </c>
      <c r="G242" s="2" t="s">
        <v>122</v>
      </c>
      <c r="H242" s="2">
        <v>55</v>
      </c>
      <c r="I242" s="2" t="s">
        <v>1052</v>
      </c>
      <c r="J242" s="2" t="s">
        <v>1053</v>
      </c>
      <c r="K242" s="3">
        <v>0.15</v>
      </c>
      <c r="L242" s="2" t="s">
        <v>138</v>
      </c>
      <c r="M242" s="2" t="s">
        <v>376</v>
      </c>
      <c r="N242" s="2"/>
    </row>
    <row r="243" spans="1:14">
      <c r="A243" s="4" t="s">
        <v>1054</v>
      </c>
      <c r="B243" s="4" t="s">
        <v>1055</v>
      </c>
      <c r="C243" s="4" t="s">
        <v>384</v>
      </c>
      <c r="D243" s="4" t="s">
        <v>93</v>
      </c>
      <c r="E243" s="4" t="s">
        <v>29</v>
      </c>
      <c r="F243" s="4" t="s">
        <v>30</v>
      </c>
      <c r="G243" s="4" t="s">
        <v>122</v>
      </c>
      <c r="H243" s="4">
        <v>36</v>
      </c>
      <c r="I243" s="4" t="s">
        <v>1056</v>
      </c>
      <c r="J243" s="4" t="s">
        <v>1057</v>
      </c>
      <c r="K243" s="5">
        <v>0</v>
      </c>
      <c r="L243" s="4" t="s">
        <v>23</v>
      </c>
      <c r="M243" s="4" t="s">
        <v>24</v>
      </c>
      <c r="N243" s="4"/>
    </row>
    <row r="244" spans="1:14">
      <c r="A244" s="2" t="s">
        <v>1058</v>
      </c>
      <c r="B244" s="2" t="s">
        <v>1059</v>
      </c>
      <c r="C244" s="2" t="s">
        <v>38</v>
      </c>
      <c r="D244" s="2" t="s">
        <v>93</v>
      </c>
      <c r="E244" s="2" t="s">
        <v>18</v>
      </c>
      <c r="F244" s="2" t="s">
        <v>30</v>
      </c>
      <c r="G244" s="2" t="s">
        <v>122</v>
      </c>
      <c r="H244" s="2">
        <v>31</v>
      </c>
      <c r="I244" s="2" t="s">
        <v>1060</v>
      </c>
      <c r="J244" s="2" t="s">
        <v>1061</v>
      </c>
      <c r="K244" s="3">
        <v>0.22</v>
      </c>
      <c r="L244" s="2" t="s">
        <v>138</v>
      </c>
      <c r="M244" s="2" t="s">
        <v>376</v>
      </c>
      <c r="N244" s="2" t="s">
        <v>1062</v>
      </c>
    </row>
    <row r="245" spans="1:14">
      <c r="A245" s="4" t="s">
        <v>1063</v>
      </c>
      <c r="B245" s="4" t="s">
        <v>1064</v>
      </c>
      <c r="C245" s="4" t="s">
        <v>112</v>
      </c>
      <c r="D245" s="4" t="s">
        <v>17</v>
      </c>
      <c r="E245" s="4" t="s">
        <v>60</v>
      </c>
      <c r="F245" s="4" t="s">
        <v>19</v>
      </c>
      <c r="G245" s="4" t="s">
        <v>31</v>
      </c>
      <c r="H245" s="4">
        <v>53</v>
      </c>
      <c r="I245" s="4" t="s">
        <v>1065</v>
      </c>
      <c r="J245" s="4" t="s">
        <v>1066</v>
      </c>
      <c r="K245" s="5">
        <v>0.3</v>
      </c>
      <c r="L245" s="4" t="s">
        <v>23</v>
      </c>
      <c r="M245" s="4" t="s">
        <v>80</v>
      </c>
      <c r="N245" s="4"/>
    </row>
    <row r="246" spans="1:14">
      <c r="A246" s="2" t="s">
        <v>1067</v>
      </c>
      <c r="B246" s="2" t="s">
        <v>1068</v>
      </c>
      <c r="C246" s="2" t="s">
        <v>65</v>
      </c>
      <c r="D246" s="2" t="s">
        <v>59</v>
      </c>
      <c r="E246" s="2" t="s">
        <v>40</v>
      </c>
      <c r="F246" s="2" t="s">
        <v>30</v>
      </c>
      <c r="G246" s="2" t="s">
        <v>41</v>
      </c>
      <c r="H246" s="2">
        <v>43</v>
      </c>
      <c r="I246" s="2" t="s">
        <v>1069</v>
      </c>
      <c r="J246" s="2" t="s">
        <v>1070</v>
      </c>
      <c r="K246" s="3">
        <v>7.0000000000000007E-2</v>
      </c>
      <c r="L246" s="2" t="s">
        <v>23</v>
      </c>
      <c r="M246" s="2" t="s">
        <v>24</v>
      </c>
      <c r="N246" s="2"/>
    </row>
    <row r="247" spans="1:14">
      <c r="A247" s="4" t="s">
        <v>1071</v>
      </c>
      <c r="B247" s="4" t="s">
        <v>1072</v>
      </c>
      <c r="C247" s="4" t="s">
        <v>16</v>
      </c>
      <c r="D247" s="4" t="s">
        <v>39</v>
      </c>
      <c r="E247" s="4" t="s">
        <v>29</v>
      </c>
      <c r="F247" s="4" t="s">
        <v>19</v>
      </c>
      <c r="G247" s="4" t="s">
        <v>122</v>
      </c>
      <c r="H247" s="4">
        <v>37</v>
      </c>
      <c r="I247" s="4" t="s">
        <v>1073</v>
      </c>
      <c r="J247" s="4" t="s">
        <v>1074</v>
      </c>
      <c r="K247" s="5">
        <v>0.11</v>
      </c>
      <c r="L247" s="4" t="s">
        <v>138</v>
      </c>
      <c r="M247" s="4" t="s">
        <v>148</v>
      </c>
      <c r="N247" s="4"/>
    </row>
    <row r="248" spans="1:14">
      <c r="A248" s="2" t="s">
        <v>1075</v>
      </c>
      <c r="B248" s="2" t="s">
        <v>1076</v>
      </c>
      <c r="C248" s="2" t="s">
        <v>65</v>
      </c>
      <c r="D248" s="2" t="s">
        <v>113</v>
      </c>
      <c r="E248" s="2" t="s">
        <v>29</v>
      </c>
      <c r="F248" s="2" t="s">
        <v>30</v>
      </c>
      <c r="G248" s="2" t="s">
        <v>41</v>
      </c>
      <c r="H248" s="2">
        <v>38</v>
      </c>
      <c r="I248" s="2" t="s">
        <v>1077</v>
      </c>
      <c r="J248" s="2" t="s">
        <v>1078</v>
      </c>
      <c r="K248" s="3">
        <v>0.06</v>
      </c>
      <c r="L248" s="2" t="s">
        <v>23</v>
      </c>
      <c r="M248" s="2" t="s">
        <v>129</v>
      </c>
      <c r="N248" s="2"/>
    </row>
    <row r="249" spans="1:14">
      <c r="A249" s="4" t="s">
        <v>1079</v>
      </c>
      <c r="B249" s="4" t="s">
        <v>1080</v>
      </c>
      <c r="C249" s="4" t="s">
        <v>16</v>
      </c>
      <c r="D249" s="4" t="s">
        <v>77</v>
      </c>
      <c r="E249" s="4" t="s">
        <v>29</v>
      </c>
      <c r="F249" s="4" t="s">
        <v>19</v>
      </c>
      <c r="G249" s="4" t="s">
        <v>31</v>
      </c>
      <c r="H249" s="4">
        <v>49</v>
      </c>
      <c r="I249" s="4" t="s">
        <v>1081</v>
      </c>
      <c r="J249" s="4" t="s">
        <v>1082</v>
      </c>
      <c r="K249" s="5">
        <v>0.12</v>
      </c>
      <c r="L249" s="4" t="s">
        <v>34</v>
      </c>
      <c r="M249" s="4" t="s">
        <v>104</v>
      </c>
      <c r="N249" s="4"/>
    </row>
    <row r="250" spans="1:14">
      <c r="A250" s="2" t="s">
        <v>1083</v>
      </c>
      <c r="B250" s="2" t="s">
        <v>1084</v>
      </c>
      <c r="C250" s="2" t="s">
        <v>38</v>
      </c>
      <c r="D250" s="2" t="s">
        <v>59</v>
      </c>
      <c r="E250" s="2" t="s">
        <v>18</v>
      </c>
      <c r="F250" s="2" t="s">
        <v>19</v>
      </c>
      <c r="G250" s="2" t="s">
        <v>31</v>
      </c>
      <c r="H250" s="2">
        <v>45</v>
      </c>
      <c r="I250" s="2" t="s">
        <v>1085</v>
      </c>
      <c r="J250" s="2" t="s">
        <v>1086</v>
      </c>
      <c r="K250" s="3">
        <v>0.16</v>
      </c>
      <c r="L250" s="2" t="s">
        <v>23</v>
      </c>
      <c r="M250" s="2" t="s">
        <v>24</v>
      </c>
      <c r="N250" s="2"/>
    </row>
    <row r="251" spans="1:14">
      <c r="A251" s="4" t="s">
        <v>1087</v>
      </c>
      <c r="B251" s="4" t="s">
        <v>1088</v>
      </c>
      <c r="C251" s="4" t="s">
        <v>112</v>
      </c>
      <c r="D251" s="4" t="s">
        <v>39</v>
      </c>
      <c r="E251" s="4" t="s">
        <v>60</v>
      </c>
      <c r="F251" s="4" t="s">
        <v>30</v>
      </c>
      <c r="G251" s="4" t="s">
        <v>122</v>
      </c>
      <c r="H251" s="4">
        <v>50</v>
      </c>
      <c r="I251" s="4" t="s">
        <v>1089</v>
      </c>
      <c r="J251" s="4" t="s">
        <v>1090</v>
      </c>
      <c r="K251" s="5">
        <v>0.35</v>
      </c>
      <c r="L251" s="4" t="s">
        <v>138</v>
      </c>
      <c r="M251" s="4" t="s">
        <v>148</v>
      </c>
      <c r="N251" s="4"/>
    </row>
    <row r="252" spans="1:14">
      <c r="A252" s="2" t="s">
        <v>1091</v>
      </c>
      <c r="B252" s="2" t="s">
        <v>1092</v>
      </c>
      <c r="C252" s="2" t="s">
        <v>38</v>
      </c>
      <c r="D252" s="2" t="s">
        <v>93</v>
      </c>
      <c r="E252" s="2" t="s">
        <v>40</v>
      </c>
      <c r="F252" s="2" t="s">
        <v>30</v>
      </c>
      <c r="G252" s="2" t="s">
        <v>122</v>
      </c>
      <c r="H252" s="2">
        <v>64</v>
      </c>
      <c r="I252" s="2" t="s">
        <v>1093</v>
      </c>
      <c r="J252" s="2" t="s">
        <v>1094</v>
      </c>
      <c r="K252" s="3">
        <v>0.18</v>
      </c>
      <c r="L252" s="2" t="s">
        <v>138</v>
      </c>
      <c r="M252" s="2" t="s">
        <v>139</v>
      </c>
      <c r="N252" s="2"/>
    </row>
    <row r="253" spans="1:14">
      <c r="A253" s="4" t="s">
        <v>1095</v>
      </c>
      <c r="B253" s="4" t="s">
        <v>1096</v>
      </c>
      <c r="C253" s="4" t="s">
        <v>16</v>
      </c>
      <c r="D253" s="4" t="s">
        <v>77</v>
      </c>
      <c r="E253" s="4" t="s">
        <v>29</v>
      </c>
      <c r="F253" s="4" t="s">
        <v>19</v>
      </c>
      <c r="G253" s="4" t="s">
        <v>41</v>
      </c>
      <c r="H253" s="4">
        <v>55</v>
      </c>
      <c r="I253" s="4" t="s">
        <v>1097</v>
      </c>
      <c r="J253" s="4" t="s">
        <v>1098</v>
      </c>
      <c r="K253" s="5">
        <v>0.1</v>
      </c>
      <c r="L253" s="4" t="s">
        <v>23</v>
      </c>
      <c r="M253" s="4" t="s">
        <v>73</v>
      </c>
      <c r="N253" s="4"/>
    </row>
    <row r="254" spans="1:14">
      <c r="A254" s="2" t="s">
        <v>1099</v>
      </c>
      <c r="B254" s="2" t="s">
        <v>1100</v>
      </c>
      <c r="C254" s="2" t="s">
        <v>173</v>
      </c>
      <c r="D254" s="2" t="s">
        <v>93</v>
      </c>
      <c r="E254" s="2" t="s">
        <v>40</v>
      </c>
      <c r="F254" s="2" t="s">
        <v>19</v>
      </c>
      <c r="G254" s="2" t="s">
        <v>122</v>
      </c>
      <c r="H254" s="2">
        <v>45</v>
      </c>
      <c r="I254" s="2" t="s">
        <v>1101</v>
      </c>
      <c r="J254" s="2" t="s">
        <v>1102</v>
      </c>
      <c r="K254" s="3">
        <v>0.11</v>
      </c>
      <c r="L254" s="2" t="s">
        <v>138</v>
      </c>
      <c r="M254" s="2" t="s">
        <v>148</v>
      </c>
      <c r="N254" s="2"/>
    </row>
    <row r="255" spans="1:14">
      <c r="A255" s="4" t="s">
        <v>1103</v>
      </c>
      <c r="B255" s="4" t="s">
        <v>1104</v>
      </c>
      <c r="C255" s="4" t="s">
        <v>204</v>
      </c>
      <c r="D255" s="4" t="s">
        <v>17</v>
      </c>
      <c r="E255" s="4" t="s">
        <v>60</v>
      </c>
      <c r="F255" s="4" t="s">
        <v>19</v>
      </c>
      <c r="G255" s="4" t="s">
        <v>20</v>
      </c>
      <c r="H255" s="4">
        <v>39</v>
      </c>
      <c r="I255" s="4" t="s">
        <v>1105</v>
      </c>
      <c r="J255" s="4" t="s">
        <v>1106</v>
      </c>
      <c r="K255" s="5">
        <v>0</v>
      </c>
      <c r="L255" s="4" t="s">
        <v>23</v>
      </c>
      <c r="M255" s="4" t="s">
        <v>73</v>
      </c>
      <c r="N255" s="4"/>
    </row>
    <row r="256" spans="1:14">
      <c r="A256" s="2" t="s">
        <v>1107</v>
      </c>
      <c r="B256" s="2" t="s">
        <v>1108</v>
      </c>
      <c r="C256" s="2" t="s">
        <v>862</v>
      </c>
      <c r="D256" s="2" t="s">
        <v>17</v>
      </c>
      <c r="E256" s="2" t="s">
        <v>40</v>
      </c>
      <c r="F256" s="2" t="s">
        <v>19</v>
      </c>
      <c r="G256" s="2" t="s">
        <v>31</v>
      </c>
      <c r="H256" s="2">
        <v>40</v>
      </c>
      <c r="I256" s="2" t="s">
        <v>1109</v>
      </c>
      <c r="J256" s="2" t="s">
        <v>1110</v>
      </c>
      <c r="K256" s="3">
        <v>0</v>
      </c>
      <c r="L256" s="2" t="s">
        <v>23</v>
      </c>
      <c r="M256" s="2" t="s">
        <v>24</v>
      </c>
      <c r="N256" s="2"/>
    </row>
    <row r="257" spans="1:14">
      <c r="A257" s="4" t="s">
        <v>1111</v>
      </c>
      <c r="B257" s="4" t="s">
        <v>1112</v>
      </c>
      <c r="C257" s="4" t="s">
        <v>226</v>
      </c>
      <c r="D257" s="4" t="s">
        <v>87</v>
      </c>
      <c r="E257" s="4" t="s">
        <v>29</v>
      </c>
      <c r="F257" s="4" t="s">
        <v>30</v>
      </c>
      <c r="G257" s="4" t="s">
        <v>122</v>
      </c>
      <c r="H257" s="4">
        <v>48</v>
      </c>
      <c r="I257" s="4" t="s">
        <v>1113</v>
      </c>
      <c r="J257" s="4" t="s">
        <v>1114</v>
      </c>
      <c r="K257" s="5">
        <v>0</v>
      </c>
      <c r="L257" s="4" t="s">
        <v>138</v>
      </c>
      <c r="M257" s="4" t="s">
        <v>139</v>
      </c>
      <c r="N257" s="4"/>
    </row>
    <row r="258" spans="1:14">
      <c r="A258" s="2" t="s">
        <v>1115</v>
      </c>
      <c r="B258" s="2" t="s">
        <v>1116</v>
      </c>
      <c r="C258" s="2" t="s">
        <v>384</v>
      </c>
      <c r="D258" s="2" t="s">
        <v>93</v>
      </c>
      <c r="E258" s="2" t="s">
        <v>60</v>
      </c>
      <c r="F258" s="2" t="s">
        <v>30</v>
      </c>
      <c r="G258" s="2" t="s">
        <v>122</v>
      </c>
      <c r="H258" s="2">
        <v>64</v>
      </c>
      <c r="I258" s="2" t="s">
        <v>1117</v>
      </c>
      <c r="J258" s="2" t="s">
        <v>1118</v>
      </c>
      <c r="K258" s="3">
        <v>0</v>
      </c>
      <c r="L258" s="2" t="s">
        <v>23</v>
      </c>
      <c r="M258" s="2" t="s">
        <v>80</v>
      </c>
      <c r="N258" s="2"/>
    </row>
    <row r="259" spans="1:14">
      <c r="A259" s="4" t="s">
        <v>1119</v>
      </c>
      <c r="B259" s="4" t="s">
        <v>1120</v>
      </c>
      <c r="C259" s="4" t="s">
        <v>38</v>
      </c>
      <c r="D259" s="4" t="s">
        <v>87</v>
      </c>
      <c r="E259" s="4" t="s">
        <v>40</v>
      </c>
      <c r="F259" s="4" t="s">
        <v>19</v>
      </c>
      <c r="G259" s="4" t="s">
        <v>122</v>
      </c>
      <c r="H259" s="4">
        <v>65</v>
      </c>
      <c r="I259" s="4" t="s">
        <v>1121</v>
      </c>
      <c r="J259" s="4" t="s">
        <v>1122</v>
      </c>
      <c r="K259" s="5">
        <v>0.2</v>
      </c>
      <c r="L259" s="4" t="s">
        <v>23</v>
      </c>
      <c r="M259" s="4" t="s">
        <v>55</v>
      </c>
      <c r="N259" s="4"/>
    </row>
    <row r="260" spans="1:14">
      <c r="A260" s="2" t="s">
        <v>1123</v>
      </c>
      <c r="B260" s="2" t="s">
        <v>1124</v>
      </c>
      <c r="C260" s="2" t="s">
        <v>596</v>
      </c>
      <c r="D260" s="2" t="s">
        <v>17</v>
      </c>
      <c r="E260" s="2" t="s">
        <v>18</v>
      </c>
      <c r="F260" s="2" t="s">
        <v>30</v>
      </c>
      <c r="G260" s="2" t="s">
        <v>31</v>
      </c>
      <c r="H260" s="2">
        <v>43</v>
      </c>
      <c r="I260" s="2" t="s">
        <v>1125</v>
      </c>
      <c r="J260" s="2" t="s">
        <v>1126</v>
      </c>
      <c r="K260" s="3">
        <v>0</v>
      </c>
      <c r="L260" s="2" t="s">
        <v>34</v>
      </c>
      <c r="M260" s="2" t="s">
        <v>161</v>
      </c>
      <c r="N260" s="2"/>
    </row>
    <row r="261" spans="1:14">
      <c r="A261" s="4" t="s">
        <v>1127</v>
      </c>
      <c r="B261" s="4" t="s">
        <v>1128</v>
      </c>
      <c r="C261" s="4" t="s">
        <v>384</v>
      </c>
      <c r="D261" s="4" t="s">
        <v>93</v>
      </c>
      <c r="E261" s="4" t="s">
        <v>60</v>
      </c>
      <c r="F261" s="4" t="s">
        <v>30</v>
      </c>
      <c r="G261" s="4" t="s">
        <v>41</v>
      </c>
      <c r="H261" s="4">
        <v>50</v>
      </c>
      <c r="I261" s="4" t="s">
        <v>1129</v>
      </c>
      <c r="J261" s="4" t="s">
        <v>1130</v>
      </c>
      <c r="K261" s="5">
        <v>0</v>
      </c>
      <c r="L261" s="4" t="s">
        <v>23</v>
      </c>
      <c r="M261" s="4" t="s">
        <v>129</v>
      </c>
      <c r="N261" s="4"/>
    </row>
    <row r="262" spans="1:14">
      <c r="A262" s="2" t="s">
        <v>1131</v>
      </c>
      <c r="B262" s="2" t="s">
        <v>1132</v>
      </c>
      <c r="C262" s="2" t="s">
        <v>112</v>
      </c>
      <c r="D262" s="2" t="s">
        <v>39</v>
      </c>
      <c r="E262" s="2" t="s">
        <v>60</v>
      </c>
      <c r="F262" s="2" t="s">
        <v>19</v>
      </c>
      <c r="G262" s="2" t="s">
        <v>122</v>
      </c>
      <c r="H262" s="2">
        <v>27</v>
      </c>
      <c r="I262" s="2" t="s">
        <v>1133</v>
      </c>
      <c r="J262" s="2" t="s">
        <v>1134</v>
      </c>
      <c r="K262" s="3">
        <v>0.33</v>
      </c>
      <c r="L262" s="2" t="s">
        <v>138</v>
      </c>
      <c r="M262" s="2" t="s">
        <v>376</v>
      </c>
      <c r="N262" s="2"/>
    </row>
    <row r="263" spans="1:14">
      <c r="A263" s="4" t="s">
        <v>1135</v>
      </c>
      <c r="B263" s="4" t="s">
        <v>1136</v>
      </c>
      <c r="C263" s="4" t="s">
        <v>16</v>
      </c>
      <c r="D263" s="4" t="s">
        <v>87</v>
      </c>
      <c r="E263" s="4" t="s">
        <v>29</v>
      </c>
      <c r="F263" s="4" t="s">
        <v>19</v>
      </c>
      <c r="G263" s="4" t="s">
        <v>20</v>
      </c>
      <c r="H263" s="4">
        <v>55</v>
      </c>
      <c r="I263" s="4" t="s">
        <v>1137</v>
      </c>
      <c r="J263" s="4" t="s">
        <v>1138</v>
      </c>
      <c r="K263" s="5">
        <v>0.14000000000000001</v>
      </c>
      <c r="L263" s="4" t="s">
        <v>23</v>
      </c>
      <c r="M263" s="4" t="s">
        <v>44</v>
      </c>
      <c r="N263" s="4"/>
    </row>
    <row r="264" spans="1:14">
      <c r="A264" s="2" t="s">
        <v>1139</v>
      </c>
      <c r="B264" s="2" t="s">
        <v>1140</v>
      </c>
      <c r="C264" s="2" t="s">
        <v>304</v>
      </c>
      <c r="D264" s="2" t="s">
        <v>87</v>
      </c>
      <c r="E264" s="2" t="s">
        <v>29</v>
      </c>
      <c r="F264" s="2" t="s">
        <v>30</v>
      </c>
      <c r="G264" s="2" t="s">
        <v>20</v>
      </c>
      <c r="H264" s="2">
        <v>41</v>
      </c>
      <c r="I264" s="2" t="s">
        <v>1141</v>
      </c>
      <c r="J264" s="2" t="s">
        <v>1142</v>
      </c>
      <c r="K264" s="3">
        <v>0</v>
      </c>
      <c r="L264" s="2" t="s">
        <v>23</v>
      </c>
      <c r="M264" s="2" t="s">
        <v>80</v>
      </c>
      <c r="N264" s="2" t="s">
        <v>1143</v>
      </c>
    </row>
    <row r="265" spans="1:14">
      <c r="A265" s="4" t="s">
        <v>1144</v>
      </c>
      <c r="B265" s="4" t="s">
        <v>1145</v>
      </c>
      <c r="C265" s="4" t="s">
        <v>112</v>
      </c>
      <c r="D265" s="4" t="s">
        <v>87</v>
      </c>
      <c r="E265" s="4" t="s">
        <v>18</v>
      </c>
      <c r="F265" s="4" t="s">
        <v>19</v>
      </c>
      <c r="G265" s="4" t="s">
        <v>20</v>
      </c>
      <c r="H265" s="4">
        <v>34</v>
      </c>
      <c r="I265" s="4" t="s">
        <v>1146</v>
      </c>
      <c r="J265" s="4" t="s">
        <v>1147</v>
      </c>
      <c r="K265" s="5">
        <v>0.38</v>
      </c>
      <c r="L265" s="4" t="s">
        <v>23</v>
      </c>
      <c r="M265" s="4" t="s">
        <v>80</v>
      </c>
      <c r="N265" s="4"/>
    </row>
    <row r="266" spans="1:14">
      <c r="A266" s="2" t="s">
        <v>1148</v>
      </c>
      <c r="B266" s="2" t="s">
        <v>1149</v>
      </c>
      <c r="C266" s="2" t="s">
        <v>38</v>
      </c>
      <c r="D266" s="2" t="s">
        <v>17</v>
      </c>
      <c r="E266" s="2" t="s">
        <v>40</v>
      </c>
      <c r="F266" s="2" t="s">
        <v>19</v>
      </c>
      <c r="G266" s="2" t="s">
        <v>31</v>
      </c>
      <c r="H266" s="2">
        <v>47</v>
      </c>
      <c r="I266" s="2" t="s">
        <v>1150</v>
      </c>
      <c r="J266" s="2" t="s">
        <v>1151</v>
      </c>
      <c r="K266" s="3">
        <v>0.3</v>
      </c>
      <c r="L266" s="2" t="s">
        <v>23</v>
      </c>
      <c r="M266" s="2" t="s">
        <v>24</v>
      </c>
      <c r="N266" s="2"/>
    </row>
    <row r="267" spans="1:14">
      <c r="A267" s="4" t="s">
        <v>1152</v>
      </c>
      <c r="B267" s="4" t="s">
        <v>1153</v>
      </c>
      <c r="C267" s="4" t="s">
        <v>112</v>
      </c>
      <c r="D267" s="4" t="s">
        <v>17</v>
      </c>
      <c r="E267" s="4" t="s">
        <v>40</v>
      </c>
      <c r="F267" s="4" t="s">
        <v>19</v>
      </c>
      <c r="G267" s="4" t="s">
        <v>122</v>
      </c>
      <c r="H267" s="4">
        <v>32</v>
      </c>
      <c r="I267" s="4" t="s">
        <v>1154</v>
      </c>
      <c r="J267" s="4" t="s">
        <v>1155</v>
      </c>
      <c r="K267" s="5">
        <v>0.31</v>
      </c>
      <c r="L267" s="4" t="s">
        <v>23</v>
      </c>
      <c r="M267" s="4" t="s">
        <v>44</v>
      </c>
      <c r="N267" s="4"/>
    </row>
    <row r="268" spans="1:14">
      <c r="A268" s="2" t="s">
        <v>1156</v>
      </c>
      <c r="B268" s="2" t="s">
        <v>1157</v>
      </c>
      <c r="C268" s="2" t="s">
        <v>16</v>
      </c>
      <c r="D268" s="2" t="s">
        <v>17</v>
      </c>
      <c r="E268" s="2" t="s">
        <v>29</v>
      </c>
      <c r="F268" s="2" t="s">
        <v>19</v>
      </c>
      <c r="G268" s="2" t="s">
        <v>31</v>
      </c>
      <c r="H268" s="2">
        <v>39</v>
      </c>
      <c r="I268" s="2" t="s">
        <v>1158</v>
      </c>
      <c r="J268" s="2" t="s">
        <v>1159</v>
      </c>
      <c r="K268" s="3">
        <v>0.14000000000000001</v>
      </c>
      <c r="L268" s="2" t="s">
        <v>23</v>
      </c>
      <c r="M268" s="2" t="s">
        <v>55</v>
      </c>
      <c r="N268" s="2"/>
    </row>
    <row r="269" spans="1:14">
      <c r="A269" s="4" t="s">
        <v>1160</v>
      </c>
      <c r="B269" s="4" t="s">
        <v>1161</v>
      </c>
      <c r="C269" s="4" t="s">
        <v>52</v>
      </c>
      <c r="D269" s="4" t="s">
        <v>59</v>
      </c>
      <c r="E269" s="4" t="s">
        <v>40</v>
      </c>
      <c r="F269" s="4" t="s">
        <v>19</v>
      </c>
      <c r="G269" s="4" t="s">
        <v>41</v>
      </c>
      <c r="H269" s="4">
        <v>26</v>
      </c>
      <c r="I269" s="4" t="s">
        <v>1162</v>
      </c>
      <c r="J269" s="4" t="s">
        <v>1163</v>
      </c>
      <c r="K269" s="5">
        <v>0</v>
      </c>
      <c r="L269" s="4" t="s">
        <v>23</v>
      </c>
      <c r="M269" s="4" t="s">
        <v>55</v>
      </c>
      <c r="N269" s="4"/>
    </row>
    <row r="270" spans="1:14">
      <c r="A270" s="2" t="s">
        <v>1164</v>
      </c>
      <c r="B270" s="2" t="s">
        <v>1165</v>
      </c>
      <c r="C270" s="2" t="s">
        <v>492</v>
      </c>
      <c r="D270" s="2" t="s">
        <v>93</v>
      </c>
      <c r="E270" s="2" t="s">
        <v>29</v>
      </c>
      <c r="F270" s="2" t="s">
        <v>30</v>
      </c>
      <c r="G270" s="2" t="s">
        <v>20</v>
      </c>
      <c r="H270" s="2">
        <v>40</v>
      </c>
      <c r="I270" s="2" t="s">
        <v>1166</v>
      </c>
      <c r="J270" s="2" t="s">
        <v>1167</v>
      </c>
      <c r="K270" s="3">
        <v>0</v>
      </c>
      <c r="L270" s="2" t="s">
        <v>23</v>
      </c>
      <c r="M270" s="2" t="s">
        <v>24</v>
      </c>
      <c r="N270" s="2"/>
    </row>
    <row r="271" spans="1:14">
      <c r="A271" s="4" t="s">
        <v>404</v>
      </c>
      <c r="B271" s="4" t="s">
        <v>1168</v>
      </c>
      <c r="C271" s="4" t="s">
        <v>47</v>
      </c>
      <c r="D271" s="4" t="s">
        <v>17</v>
      </c>
      <c r="E271" s="4" t="s">
        <v>29</v>
      </c>
      <c r="F271" s="4" t="s">
        <v>19</v>
      </c>
      <c r="G271" s="4" t="s">
        <v>122</v>
      </c>
      <c r="H271" s="4">
        <v>32</v>
      </c>
      <c r="I271" s="4" t="s">
        <v>1169</v>
      </c>
      <c r="J271" s="4" t="s">
        <v>1170</v>
      </c>
      <c r="K271" s="5">
        <v>0.09</v>
      </c>
      <c r="L271" s="4" t="s">
        <v>138</v>
      </c>
      <c r="M271" s="4" t="s">
        <v>148</v>
      </c>
      <c r="N271" s="4"/>
    </row>
    <row r="272" spans="1:14">
      <c r="A272" s="2" t="s">
        <v>1171</v>
      </c>
      <c r="B272" s="2" t="s">
        <v>1172</v>
      </c>
      <c r="C272" s="2" t="s">
        <v>38</v>
      </c>
      <c r="D272" s="2" t="s">
        <v>77</v>
      </c>
      <c r="E272" s="2" t="s">
        <v>18</v>
      </c>
      <c r="F272" s="2" t="s">
        <v>19</v>
      </c>
      <c r="G272" s="2" t="s">
        <v>31</v>
      </c>
      <c r="H272" s="2">
        <v>58</v>
      </c>
      <c r="I272" s="2" t="s">
        <v>1173</v>
      </c>
      <c r="J272" s="2" t="s">
        <v>1174</v>
      </c>
      <c r="K272" s="3">
        <v>0.28999999999999998</v>
      </c>
      <c r="L272" s="2" t="s">
        <v>23</v>
      </c>
      <c r="M272" s="2" t="s">
        <v>129</v>
      </c>
      <c r="N272" s="2"/>
    </row>
    <row r="273" spans="1:14">
      <c r="A273" s="4" t="s">
        <v>1175</v>
      </c>
      <c r="B273" s="4" t="s">
        <v>1176</v>
      </c>
      <c r="C273" s="4" t="s">
        <v>289</v>
      </c>
      <c r="D273" s="4" t="s">
        <v>93</v>
      </c>
      <c r="E273" s="4" t="s">
        <v>18</v>
      </c>
      <c r="F273" s="4" t="s">
        <v>19</v>
      </c>
      <c r="G273" s="4" t="s">
        <v>41</v>
      </c>
      <c r="H273" s="4">
        <v>58</v>
      </c>
      <c r="I273" s="4" t="s">
        <v>1177</v>
      </c>
      <c r="J273" s="4" t="s">
        <v>1178</v>
      </c>
      <c r="K273" s="5">
        <v>0</v>
      </c>
      <c r="L273" s="4" t="s">
        <v>23</v>
      </c>
      <c r="M273" s="4" t="s">
        <v>129</v>
      </c>
      <c r="N273" s="4"/>
    </row>
    <row r="274" spans="1:14">
      <c r="A274" s="2" t="s">
        <v>1179</v>
      </c>
      <c r="B274" s="2" t="s">
        <v>1180</v>
      </c>
      <c r="C274" s="2" t="s">
        <v>112</v>
      </c>
      <c r="D274" s="2" t="s">
        <v>59</v>
      </c>
      <c r="E274" s="2" t="s">
        <v>18</v>
      </c>
      <c r="F274" s="2" t="s">
        <v>19</v>
      </c>
      <c r="G274" s="2" t="s">
        <v>122</v>
      </c>
      <c r="H274" s="2">
        <v>42</v>
      </c>
      <c r="I274" s="2" t="s">
        <v>1181</v>
      </c>
      <c r="J274" s="2" t="s">
        <v>1182</v>
      </c>
      <c r="K274" s="3">
        <v>0.3</v>
      </c>
      <c r="L274" s="2" t="s">
        <v>23</v>
      </c>
      <c r="M274" s="2" t="s">
        <v>129</v>
      </c>
      <c r="N274" s="2"/>
    </row>
    <row r="275" spans="1:14">
      <c r="A275" s="4" t="s">
        <v>1183</v>
      </c>
      <c r="B275" s="4" t="s">
        <v>1184</v>
      </c>
      <c r="C275" s="4" t="s">
        <v>268</v>
      </c>
      <c r="D275" s="4" t="s">
        <v>87</v>
      </c>
      <c r="E275" s="4" t="s">
        <v>40</v>
      </c>
      <c r="F275" s="4" t="s">
        <v>30</v>
      </c>
      <c r="G275" s="4" t="s">
        <v>41</v>
      </c>
      <c r="H275" s="4">
        <v>26</v>
      </c>
      <c r="I275" s="4" t="s">
        <v>1185</v>
      </c>
      <c r="J275" s="4" t="s">
        <v>1186</v>
      </c>
      <c r="K275" s="5">
        <v>0</v>
      </c>
      <c r="L275" s="4" t="s">
        <v>23</v>
      </c>
      <c r="M275" s="4" t="s">
        <v>24</v>
      </c>
      <c r="N275" s="4"/>
    </row>
    <row r="276" spans="1:14">
      <c r="A276" s="2" t="s">
        <v>1187</v>
      </c>
      <c r="B276" s="2" t="s">
        <v>1188</v>
      </c>
      <c r="C276" s="2" t="s">
        <v>52</v>
      </c>
      <c r="D276" s="2" t="s">
        <v>77</v>
      </c>
      <c r="E276" s="2" t="s">
        <v>29</v>
      </c>
      <c r="F276" s="2" t="s">
        <v>30</v>
      </c>
      <c r="G276" s="2" t="s">
        <v>122</v>
      </c>
      <c r="H276" s="2">
        <v>38</v>
      </c>
      <c r="I276" s="2" t="s">
        <v>1189</v>
      </c>
      <c r="J276" s="2" t="s">
        <v>1190</v>
      </c>
      <c r="K276" s="3">
        <v>0</v>
      </c>
      <c r="L276" s="2" t="s">
        <v>138</v>
      </c>
      <c r="M276" s="2" t="s">
        <v>376</v>
      </c>
      <c r="N276" s="2"/>
    </row>
    <row r="277" spans="1:14">
      <c r="A277" s="4" t="s">
        <v>1191</v>
      </c>
      <c r="B277" s="4" t="s">
        <v>1192</v>
      </c>
      <c r="C277" s="4" t="s">
        <v>38</v>
      </c>
      <c r="D277" s="4" t="s">
        <v>39</v>
      </c>
      <c r="E277" s="4" t="s">
        <v>18</v>
      </c>
      <c r="F277" s="4" t="s">
        <v>30</v>
      </c>
      <c r="G277" s="4" t="s">
        <v>31</v>
      </c>
      <c r="H277" s="4">
        <v>64</v>
      </c>
      <c r="I277" s="4" t="s">
        <v>1193</v>
      </c>
      <c r="J277" s="4" t="s">
        <v>1194</v>
      </c>
      <c r="K277" s="5">
        <v>0.23</v>
      </c>
      <c r="L277" s="4" t="s">
        <v>23</v>
      </c>
      <c r="M277" s="4" t="s">
        <v>73</v>
      </c>
      <c r="N277" s="4"/>
    </row>
    <row r="278" spans="1:14">
      <c r="A278" s="2" t="s">
        <v>68</v>
      </c>
      <c r="B278" s="2" t="s">
        <v>1195</v>
      </c>
      <c r="C278" s="2" t="s">
        <v>294</v>
      </c>
      <c r="D278" s="2" t="s">
        <v>93</v>
      </c>
      <c r="E278" s="2" t="s">
        <v>40</v>
      </c>
      <c r="F278" s="2" t="s">
        <v>30</v>
      </c>
      <c r="G278" s="2" t="s">
        <v>41</v>
      </c>
      <c r="H278" s="2">
        <v>38</v>
      </c>
      <c r="I278" s="2" t="s">
        <v>1196</v>
      </c>
      <c r="J278" s="2" t="s">
        <v>1197</v>
      </c>
      <c r="K278" s="3">
        <v>0</v>
      </c>
      <c r="L278" s="2" t="s">
        <v>23</v>
      </c>
      <c r="M278" s="2" t="s">
        <v>55</v>
      </c>
      <c r="N278" s="2"/>
    </row>
    <row r="279" spans="1:14">
      <c r="A279" s="4" t="s">
        <v>1198</v>
      </c>
      <c r="B279" s="4" t="s">
        <v>1199</v>
      </c>
      <c r="C279" s="4" t="s">
        <v>70</v>
      </c>
      <c r="D279" s="4" t="s">
        <v>77</v>
      </c>
      <c r="E279" s="4" t="s">
        <v>18</v>
      </c>
      <c r="F279" s="4" t="s">
        <v>19</v>
      </c>
      <c r="G279" s="4" t="s">
        <v>122</v>
      </c>
      <c r="H279" s="4">
        <v>55</v>
      </c>
      <c r="I279" s="4" t="s">
        <v>1200</v>
      </c>
      <c r="J279" s="4" t="s">
        <v>1201</v>
      </c>
      <c r="K279" s="5">
        <v>0</v>
      </c>
      <c r="L279" s="4" t="s">
        <v>138</v>
      </c>
      <c r="M279" s="4" t="s">
        <v>148</v>
      </c>
      <c r="N279" s="4"/>
    </row>
    <row r="280" spans="1:14">
      <c r="A280" s="2" t="s">
        <v>1202</v>
      </c>
      <c r="B280" s="2" t="s">
        <v>1203</v>
      </c>
      <c r="C280" s="2" t="s">
        <v>16</v>
      </c>
      <c r="D280" s="2" t="s">
        <v>113</v>
      </c>
      <c r="E280" s="2" t="s">
        <v>29</v>
      </c>
      <c r="F280" s="2" t="s">
        <v>19</v>
      </c>
      <c r="G280" s="2" t="s">
        <v>122</v>
      </c>
      <c r="H280" s="2">
        <v>45</v>
      </c>
      <c r="I280" s="2" t="s">
        <v>1204</v>
      </c>
      <c r="J280" s="2" t="s">
        <v>1205</v>
      </c>
      <c r="K280" s="3">
        <v>0.15</v>
      </c>
      <c r="L280" s="2" t="s">
        <v>138</v>
      </c>
      <c r="M280" s="2" t="s">
        <v>148</v>
      </c>
      <c r="N280" s="2"/>
    </row>
    <row r="281" spans="1:14">
      <c r="A281" s="4" t="s">
        <v>1206</v>
      </c>
      <c r="B281" s="4" t="s">
        <v>1207</v>
      </c>
      <c r="C281" s="4" t="s">
        <v>52</v>
      </c>
      <c r="D281" s="4" t="s">
        <v>59</v>
      </c>
      <c r="E281" s="4" t="s">
        <v>60</v>
      </c>
      <c r="F281" s="4" t="s">
        <v>30</v>
      </c>
      <c r="G281" s="4" t="s">
        <v>20</v>
      </c>
      <c r="H281" s="4">
        <v>43</v>
      </c>
      <c r="I281" s="4" t="s">
        <v>1208</v>
      </c>
      <c r="J281" s="4" t="s">
        <v>1209</v>
      </c>
      <c r="K281" s="5">
        <v>0</v>
      </c>
      <c r="L281" s="4" t="s">
        <v>23</v>
      </c>
      <c r="M281" s="4" t="s">
        <v>80</v>
      </c>
      <c r="N281" s="4"/>
    </row>
    <row r="282" spans="1:14">
      <c r="A282" s="2" t="s">
        <v>520</v>
      </c>
      <c r="B282" s="2" t="s">
        <v>1210</v>
      </c>
      <c r="C282" s="2" t="s">
        <v>596</v>
      </c>
      <c r="D282" s="2" t="s">
        <v>17</v>
      </c>
      <c r="E282" s="2" t="s">
        <v>29</v>
      </c>
      <c r="F282" s="2" t="s">
        <v>19</v>
      </c>
      <c r="G282" s="2" t="s">
        <v>31</v>
      </c>
      <c r="H282" s="2">
        <v>34</v>
      </c>
      <c r="I282" s="2" t="s">
        <v>413</v>
      </c>
      <c r="J282" s="2" t="s">
        <v>1211</v>
      </c>
      <c r="K282" s="3">
        <v>0</v>
      </c>
      <c r="L282" s="2" t="s">
        <v>23</v>
      </c>
      <c r="M282" s="2" t="s">
        <v>73</v>
      </c>
      <c r="N282" s="2"/>
    </row>
    <row r="283" spans="1:14">
      <c r="A283" s="4" t="s">
        <v>1212</v>
      </c>
      <c r="B283" s="4" t="s">
        <v>1213</v>
      </c>
      <c r="C283" s="4" t="s">
        <v>112</v>
      </c>
      <c r="D283" s="4" t="s">
        <v>17</v>
      </c>
      <c r="E283" s="4" t="s">
        <v>18</v>
      </c>
      <c r="F283" s="4" t="s">
        <v>30</v>
      </c>
      <c r="G283" s="4" t="s">
        <v>31</v>
      </c>
      <c r="H283" s="4">
        <v>40</v>
      </c>
      <c r="I283" s="4" t="s">
        <v>1214</v>
      </c>
      <c r="J283" s="4" t="s">
        <v>1215</v>
      </c>
      <c r="K283" s="5">
        <v>0.31</v>
      </c>
      <c r="L283" s="4" t="s">
        <v>34</v>
      </c>
      <c r="M283" s="4" t="s">
        <v>211</v>
      </c>
      <c r="N283" s="4"/>
    </row>
    <row r="284" spans="1:14">
      <c r="A284" s="2" t="s">
        <v>1216</v>
      </c>
      <c r="B284" s="2" t="s">
        <v>1217</v>
      </c>
      <c r="C284" s="2" t="s">
        <v>294</v>
      </c>
      <c r="D284" s="2" t="s">
        <v>93</v>
      </c>
      <c r="E284" s="2" t="s">
        <v>18</v>
      </c>
      <c r="F284" s="2" t="s">
        <v>30</v>
      </c>
      <c r="G284" s="2" t="s">
        <v>122</v>
      </c>
      <c r="H284" s="2">
        <v>52</v>
      </c>
      <c r="I284" s="2" t="s">
        <v>1218</v>
      </c>
      <c r="J284" s="2" t="s">
        <v>1219</v>
      </c>
      <c r="K284" s="3">
        <v>0</v>
      </c>
      <c r="L284" s="2" t="s">
        <v>138</v>
      </c>
      <c r="M284" s="2" t="s">
        <v>376</v>
      </c>
      <c r="N284" s="2"/>
    </row>
    <row r="285" spans="1:14">
      <c r="A285" s="4" t="s">
        <v>1220</v>
      </c>
      <c r="B285" s="4" t="s">
        <v>1221</v>
      </c>
      <c r="C285" s="4" t="s">
        <v>191</v>
      </c>
      <c r="D285" s="4" t="s">
        <v>39</v>
      </c>
      <c r="E285" s="4" t="s">
        <v>60</v>
      </c>
      <c r="F285" s="4" t="s">
        <v>30</v>
      </c>
      <c r="G285" s="4" t="s">
        <v>31</v>
      </c>
      <c r="H285" s="4">
        <v>52</v>
      </c>
      <c r="I285" s="4" t="s">
        <v>1222</v>
      </c>
      <c r="J285" s="4" t="s">
        <v>1223</v>
      </c>
      <c r="K285" s="5">
        <v>0</v>
      </c>
      <c r="L285" s="4" t="s">
        <v>34</v>
      </c>
      <c r="M285" s="4" t="s">
        <v>161</v>
      </c>
      <c r="N285" s="4"/>
    </row>
    <row r="286" spans="1:14">
      <c r="A286" s="2" t="s">
        <v>1224</v>
      </c>
      <c r="B286" s="2" t="s">
        <v>1225</v>
      </c>
      <c r="C286" s="2" t="s">
        <v>112</v>
      </c>
      <c r="D286" s="2" t="s">
        <v>93</v>
      </c>
      <c r="E286" s="2" t="s">
        <v>40</v>
      </c>
      <c r="F286" s="2" t="s">
        <v>30</v>
      </c>
      <c r="G286" s="2" t="s">
        <v>31</v>
      </c>
      <c r="H286" s="2">
        <v>47</v>
      </c>
      <c r="I286" s="2" t="s">
        <v>1226</v>
      </c>
      <c r="J286" s="2" t="s">
        <v>1227</v>
      </c>
      <c r="K286" s="3">
        <v>0.39</v>
      </c>
      <c r="L286" s="2" t="s">
        <v>34</v>
      </c>
      <c r="M286" s="2" t="s">
        <v>161</v>
      </c>
      <c r="N286" s="2"/>
    </row>
    <row r="287" spans="1:14">
      <c r="A287" s="4" t="s">
        <v>1228</v>
      </c>
      <c r="B287" s="4" t="s">
        <v>1229</v>
      </c>
      <c r="C287" s="4" t="s">
        <v>70</v>
      </c>
      <c r="D287" s="4" t="s">
        <v>113</v>
      </c>
      <c r="E287" s="4" t="s">
        <v>29</v>
      </c>
      <c r="F287" s="4" t="s">
        <v>19</v>
      </c>
      <c r="G287" s="4" t="s">
        <v>31</v>
      </c>
      <c r="H287" s="4">
        <v>65</v>
      </c>
      <c r="I287" s="4" t="s">
        <v>1230</v>
      </c>
      <c r="J287" s="4" t="s">
        <v>1231</v>
      </c>
      <c r="K287" s="5">
        <v>0</v>
      </c>
      <c r="L287" s="4" t="s">
        <v>34</v>
      </c>
      <c r="M287" s="4" t="s">
        <v>161</v>
      </c>
      <c r="N287" s="4"/>
    </row>
    <row r="288" spans="1:14">
      <c r="A288" s="2" t="s">
        <v>1232</v>
      </c>
      <c r="B288" s="2" t="s">
        <v>1233</v>
      </c>
      <c r="C288" s="2" t="s">
        <v>268</v>
      </c>
      <c r="D288" s="2" t="s">
        <v>87</v>
      </c>
      <c r="E288" s="2" t="s">
        <v>60</v>
      </c>
      <c r="F288" s="2" t="s">
        <v>19</v>
      </c>
      <c r="G288" s="2" t="s">
        <v>122</v>
      </c>
      <c r="H288" s="2">
        <v>31</v>
      </c>
      <c r="I288" s="2" t="s">
        <v>1234</v>
      </c>
      <c r="J288" s="2" t="s">
        <v>1235</v>
      </c>
      <c r="K288" s="3">
        <v>0</v>
      </c>
      <c r="L288" s="2" t="s">
        <v>138</v>
      </c>
      <c r="M288" s="2" t="s">
        <v>139</v>
      </c>
      <c r="N288" s="2"/>
    </row>
    <row r="289" spans="1:14">
      <c r="A289" s="4" t="s">
        <v>1236</v>
      </c>
      <c r="B289" s="4" t="s">
        <v>1237</v>
      </c>
      <c r="C289" s="4" t="s">
        <v>52</v>
      </c>
      <c r="D289" s="4" t="s">
        <v>77</v>
      </c>
      <c r="E289" s="4" t="s">
        <v>60</v>
      </c>
      <c r="F289" s="4" t="s">
        <v>19</v>
      </c>
      <c r="G289" s="4" t="s">
        <v>122</v>
      </c>
      <c r="H289" s="4">
        <v>41</v>
      </c>
      <c r="I289" s="4" t="s">
        <v>1238</v>
      </c>
      <c r="J289" s="4" t="s">
        <v>1239</v>
      </c>
      <c r="K289" s="5">
        <v>0</v>
      </c>
      <c r="L289" s="4" t="s">
        <v>23</v>
      </c>
      <c r="M289" s="4" t="s">
        <v>129</v>
      </c>
      <c r="N289" s="4"/>
    </row>
    <row r="290" spans="1:14">
      <c r="A290" s="2" t="s">
        <v>1240</v>
      </c>
      <c r="B290" s="2" t="s">
        <v>1241</v>
      </c>
      <c r="C290" s="2" t="s">
        <v>16</v>
      </c>
      <c r="D290" s="2" t="s">
        <v>113</v>
      </c>
      <c r="E290" s="2" t="s">
        <v>40</v>
      </c>
      <c r="F290" s="2" t="s">
        <v>30</v>
      </c>
      <c r="G290" s="2" t="s">
        <v>41</v>
      </c>
      <c r="H290" s="2">
        <v>30</v>
      </c>
      <c r="I290" s="2" t="s">
        <v>1242</v>
      </c>
      <c r="J290" s="2" t="s">
        <v>1243</v>
      </c>
      <c r="K290" s="3">
        <v>0.15</v>
      </c>
      <c r="L290" s="2" t="s">
        <v>23</v>
      </c>
      <c r="M290" s="2" t="s">
        <v>73</v>
      </c>
      <c r="N290" s="2"/>
    </row>
    <row r="291" spans="1:14">
      <c r="A291" s="4" t="s">
        <v>1244</v>
      </c>
      <c r="B291" s="4" t="s">
        <v>1245</v>
      </c>
      <c r="C291" s="4" t="s">
        <v>28</v>
      </c>
      <c r="D291" s="4" t="s">
        <v>17</v>
      </c>
      <c r="E291" s="4" t="s">
        <v>29</v>
      </c>
      <c r="F291" s="4" t="s">
        <v>19</v>
      </c>
      <c r="G291" s="4" t="s">
        <v>31</v>
      </c>
      <c r="H291" s="4">
        <v>58</v>
      </c>
      <c r="I291" s="4" t="s">
        <v>1246</v>
      </c>
      <c r="J291" s="4" t="s">
        <v>1247</v>
      </c>
      <c r="K291" s="5">
        <v>0</v>
      </c>
      <c r="L291" s="4" t="s">
        <v>23</v>
      </c>
      <c r="M291" s="4" t="s">
        <v>44</v>
      </c>
      <c r="N291" s="4"/>
    </row>
    <row r="292" spans="1:14">
      <c r="A292" s="2" t="s">
        <v>1248</v>
      </c>
      <c r="B292" s="2" t="s">
        <v>1249</v>
      </c>
      <c r="C292" s="2" t="s">
        <v>173</v>
      </c>
      <c r="D292" s="2" t="s">
        <v>93</v>
      </c>
      <c r="E292" s="2" t="s">
        <v>18</v>
      </c>
      <c r="F292" s="2" t="s">
        <v>30</v>
      </c>
      <c r="G292" s="2" t="s">
        <v>122</v>
      </c>
      <c r="H292" s="2">
        <v>54</v>
      </c>
      <c r="I292" s="2" t="s">
        <v>1250</v>
      </c>
      <c r="J292" s="2" t="s">
        <v>1251</v>
      </c>
      <c r="K292" s="3">
        <v>0.15</v>
      </c>
      <c r="L292" s="2" t="s">
        <v>23</v>
      </c>
      <c r="M292" s="2" t="s">
        <v>44</v>
      </c>
      <c r="N292" s="2"/>
    </row>
    <row r="293" spans="1:14">
      <c r="A293" s="4" t="s">
        <v>1252</v>
      </c>
      <c r="B293" s="4" t="s">
        <v>1253</v>
      </c>
      <c r="C293" s="4" t="s">
        <v>70</v>
      </c>
      <c r="D293" s="4" t="s">
        <v>113</v>
      </c>
      <c r="E293" s="4" t="s">
        <v>18</v>
      </c>
      <c r="F293" s="4" t="s">
        <v>19</v>
      </c>
      <c r="G293" s="4" t="s">
        <v>31</v>
      </c>
      <c r="H293" s="4">
        <v>40</v>
      </c>
      <c r="I293" s="4" t="s">
        <v>1254</v>
      </c>
      <c r="J293" s="4" t="s">
        <v>1255</v>
      </c>
      <c r="K293" s="5">
        <v>0</v>
      </c>
      <c r="L293" s="4" t="s">
        <v>34</v>
      </c>
      <c r="M293" s="4" t="s">
        <v>211</v>
      </c>
      <c r="N293" s="4" t="s">
        <v>1256</v>
      </c>
    </row>
    <row r="294" spans="1:14">
      <c r="A294" s="2" t="s">
        <v>1257</v>
      </c>
      <c r="B294" s="2" t="s">
        <v>1258</v>
      </c>
      <c r="C294" s="2" t="s">
        <v>38</v>
      </c>
      <c r="D294" s="2" t="s">
        <v>39</v>
      </c>
      <c r="E294" s="2" t="s">
        <v>18</v>
      </c>
      <c r="F294" s="2" t="s">
        <v>19</v>
      </c>
      <c r="G294" s="2" t="s">
        <v>31</v>
      </c>
      <c r="H294" s="2">
        <v>63</v>
      </c>
      <c r="I294" s="2" t="s">
        <v>1259</v>
      </c>
      <c r="J294" s="2" t="s">
        <v>1260</v>
      </c>
      <c r="K294" s="3">
        <v>0.17</v>
      </c>
      <c r="L294" s="2" t="s">
        <v>34</v>
      </c>
      <c r="M294" s="2" t="s">
        <v>35</v>
      </c>
      <c r="N294" s="2"/>
    </row>
    <row r="295" spans="1:14">
      <c r="A295" s="4" t="s">
        <v>1261</v>
      </c>
      <c r="B295" s="4" t="s">
        <v>1262</v>
      </c>
      <c r="C295" s="4" t="s">
        <v>52</v>
      </c>
      <c r="D295" s="4" t="s">
        <v>77</v>
      </c>
      <c r="E295" s="4" t="s">
        <v>29</v>
      </c>
      <c r="F295" s="4" t="s">
        <v>30</v>
      </c>
      <c r="G295" s="4" t="s">
        <v>31</v>
      </c>
      <c r="H295" s="4">
        <v>40</v>
      </c>
      <c r="I295" s="4" t="s">
        <v>1263</v>
      </c>
      <c r="J295" s="4" t="s">
        <v>1264</v>
      </c>
      <c r="K295" s="5">
        <v>0</v>
      </c>
      <c r="L295" s="4" t="s">
        <v>34</v>
      </c>
      <c r="M295" s="4" t="s">
        <v>211</v>
      </c>
      <c r="N295" s="4"/>
    </row>
    <row r="296" spans="1:14">
      <c r="A296" s="2" t="s">
        <v>1265</v>
      </c>
      <c r="B296" s="2" t="s">
        <v>1266</v>
      </c>
      <c r="C296" s="2" t="s">
        <v>173</v>
      </c>
      <c r="D296" s="2" t="s">
        <v>93</v>
      </c>
      <c r="E296" s="2" t="s">
        <v>40</v>
      </c>
      <c r="F296" s="2" t="s">
        <v>19</v>
      </c>
      <c r="G296" s="2" t="s">
        <v>31</v>
      </c>
      <c r="H296" s="2">
        <v>65</v>
      </c>
      <c r="I296" s="2" t="s">
        <v>1267</v>
      </c>
      <c r="J296" s="2" t="s">
        <v>1268</v>
      </c>
      <c r="K296" s="3">
        <v>0.14000000000000001</v>
      </c>
      <c r="L296" s="2" t="s">
        <v>34</v>
      </c>
      <c r="M296" s="2" t="s">
        <v>104</v>
      </c>
      <c r="N296" s="2"/>
    </row>
    <row r="297" spans="1:14">
      <c r="A297" s="4" t="s">
        <v>1269</v>
      </c>
      <c r="B297" s="4" t="s">
        <v>1270</v>
      </c>
      <c r="C297" s="4" t="s">
        <v>38</v>
      </c>
      <c r="D297" s="4" t="s">
        <v>87</v>
      </c>
      <c r="E297" s="4" t="s">
        <v>60</v>
      </c>
      <c r="F297" s="4" t="s">
        <v>19</v>
      </c>
      <c r="G297" s="4" t="s">
        <v>31</v>
      </c>
      <c r="H297" s="4">
        <v>57</v>
      </c>
      <c r="I297" s="4" t="s">
        <v>1271</v>
      </c>
      <c r="J297" s="4" t="s">
        <v>1272</v>
      </c>
      <c r="K297" s="5">
        <v>0.23</v>
      </c>
      <c r="L297" s="4" t="s">
        <v>34</v>
      </c>
      <c r="M297" s="4" t="s">
        <v>104</v>
      </c>
      <c r="N297" s="4"/>
    </row>
    <row r="298" spans="1:14">
      <c r="A298" s="2" t="s">
        <v>1273</v>
      </c>
      <c r="B298" s="2" t="s">
        <v>1274</v>
      </c>
      <c r="C298" s="2" t="s">
        <v>52</v>
      </c>
      <c r="D298" s="2" t="s">
        <v>77</v>
      </c>
      <c r="E298" s="2" t="s">
        <v>40</v>
      </c>
      <c r="F298" s="2" t="s">
        <v>30</v>
      </c>
      <c r="G298" s="2" t="s">
        <v>41</v>
      </c>
      <c r="H298" s="2">
        <v>27</v>
      </c>
      <c r="I298" s="2" t="s">
        <v>1275</v>
      </c>
      <c r="J298" s="2" t="s">
        <v>1276</v>
      </c>
      <c r="K298" s="3">
        <v>0</v>
      </c>
      <c r="L298" s="2" t="s">
        <v>23</v>
      </c>
      <c r="M298" s="2" t="s">
        <v>24</v>
      </c>
      <c r="N298" s="2"/>
    </row>
    <row r="299" spans="1:14">
      <c r="A299" s="4" t="s">
        <v>1277</v>
      </c>
      <c r="B299" s="4" t="s">
        <v>1278</v>
      </c>
      <c r="C299" s="4" t="s">
        <v>65</v>
      </c>
      <c r="D299" s="4" t="s">
        <v>87</v>
      </c>
      <c r="E299" s="4" t="s">
        <v>29</v>
      </c>
      <c r="F299" s="4" t="s">
        <v>19</v>
      </c>
      <c r="G299" s="4" t="s">
        <v>41</v>
      </c>
      <c r="H299" s="4">
        <v>31</v>
      </c>
      <c r="I299" s="4" t="s">
        <v>1279</v>
      </c>
      <c r="J299" s="4" t="s">
        <v>1280</v>
      </c>
      <c r="K299" s="5">
        <v>7.0000000000000007E-2</v>
      </c>
      <c r="L299" s="4" t="s">
        <v>23</v>
      </c>
      <c r="M299" s="4" t="s">
        <v>80</v>
      </c>
      <c r="N299" s="4"/>
    </row>
    <row r="300" spans="1:14">
      <c r="A300" s="2" t="s">
        <v>1281</v>
      </c>
      <c r="B300" s="2" t="s">
        <v>1282</v>
      </c>
      <c r="C300" s="2" t="s">
        <v>822</v>
      </c>
      <c r="D300" s="2" t="s">
        <v>17</v>
      </c>
      <c r="E300" s="2" t="s">
        <v>60</v>
      </c>
      <c r="F300" s="2" t="s">
        <v>19</v>
      </c>
      <c r="G300" s="2" t="s">
        <v>31</v>
      </c>
      <c r="H300" s="2">
        <v>45</v>
      </c>
      <c r="I300" s="2" t="s">
        <v>1283</v>
      </c>
      <c r="J300" s="2" t="s">
        <v>1284</v>
      </c>
      <c r="K300" s="3">
        <v>0</v>
      </c>
      <c r="L300" s="2" t="s">
        <v>34</v>
      </c>
      <c r="M300" s="2" t="s">
        <v>161</v>
      </c>
      <c r="N300" s="2" t="s">
        <v>1285</v>
      </c>
    </row>
    <row r="301" spans="1:14">
      <c r="A301" s="4" t="s">
        <v>1286</v>
      </c>
      <c r="B301" s="4" t="s">
        <v>1287</v>
      </c>
      <c r="C301" s="4" t="s">
        <v>58</v>
      </c>
      <c r="D301" s="4" t="s">
        <v>59</v>
      </c>
      <c r="E301" s="4" t="s">
        <v>40</v>
      </c>
      <c r="F301" s="4" t="s">
        <v>19</v>
      </c>
      <c r="G301" s="4" t="s">
        <v>31</v>
      </c>
      <c r="H301" s="4">
        <v>47</v>
      </c>
      <c r="I301" s="4" t="s">
        <v>1288</v>
      </c>
      <c r="J301" s="4" t="s">
        <v>1289</v>
      </c>
      <c r="K301" s="5">
        <v>0</v>
      </c>
      <c r="L301" s="4" t="s">
        <v>34</v>
      </c>
      <c r="M301" s="4" t="s">
        <v>35</v>
      </c>
      <c r="N301" s="4"/>
    </row>
    <row r="302" spans="1:14">
      <c r="A302" s="2" t="s">
        <v>1290</v>
      </c>
      <c r="B302" s="2" t="s">
        <v>1291</v>
      </c>
      <c r="C302" s="2" t="s">
        <v>384</v>
      </c>
      <c r="D302" s="2" t="s">
        <v>93</v>
      </c>
      <c r="E302" s="2" t="s">
        <v>18</v>
      </c>
      <c r="F302" s="2" t="s">
        <v>19</v>
      </c>
      <c r="G302" s="2" t="s">
        <v>31</v>
      </c>
      <c r="H302" s="2">
        <v>55</v>
      </c>
      <c r="I302" s="2" t="s">
        <v>1292</v>
      </c>
      <c r="J302" s="2" t="s">
        <v>1293</v>
      </c>
      <c r="K302" s="3">
        <v>0</v>
      </c>
      <c r="L302" s="2" t="s">
        <v>23</v>
      </c>
      <c r="M302" s="2" t="s">
        <v>129</v>
      </c>
      <c r="N302" s="2"/>
    </row>
    <row r="303" spans="1:14">
      <c r="A303" s="4" t="s">
        <v>1294</v>
      </c>
      <c r="B303" s="4" t="s">
        <v>1295</v>
      </c>
      <c r="C303" s="4" t="s">
        <v>52</v>
      </c>
      <c r="D303" s="4" t="s">
        <v>77</v>
      </c>
      <c r="E303" s="4" t="s">
        <v>29</v>
      </c>
      <c r="F303" s="4" t="s">
        <v>30</v>
      </c>
      <c r="G303" s="4" t="s">
        <v>20</v>
      </c>
      <c r="H303" s="4">
        <v>51</v>
      </c>
      <c r="I303" s="4" t="s">
        <v>1296</v>
      </c>
      <c r="J303" s="4" t="s">
        <v>1297</v>
      </c>
      <c r="K303" s="5">
        <v>0</v>
      </c>
      <c r="L303" s="4" t="s">
        <v>23</v>
      </c>
      <c r="M303" s="4" t="s">
        <v>44</v>
      </c>
      <c r="N303" s="4"/>
    </row>
    <row r="304" spans="1:14">
      <c r="A304" s="2" t="s">
        <v>1298</v>
      </c>
      <c r="B304" s="2" t="s">
        <v>1299</v>
      </c>
      <c r="C304" s="2" t="s">
        <v>38</v>
      </c>
      <c r="D304" s="2" t="s">
        <v>39</v>
      </c>
      <c r="E304" s="2" t="s">
        <v>40</v>
      </c>
      <c r="F304" s="2" t="s">
        <v>30</v>
      </c>
      <c r="G304" s="2" t="s">
        <v>41</v>
      </c>
      <c r="H304" s="2">
        <v>25</v>
      </c>
      <c r="I304" s="2" t="s">
        <v>1300</v>
      </c>
      <c r="J304" s="2" t="s">
        <v>1301</v>
      </c>
      <c r="K304" s="3">
        <v>0.27</v>
      </c>
      <c r="L304" s="2" t="s">
        <v>23</v>
      </c>
      <c r="M304" s="2" t="s">
        <v>44</v>
      </c>
      <c r="N304" s="2" t="s">
        <v>1302</v>
      </c>
    </row>
    <row r="305" spans="1:14">
      <c r="A305" s="4" t="s">
        <v>1303</v>
      </c>
      <c r="B305" s="4" t="s">
        <v>1304</v>
      </c>
      <c r="C305" s="4" t="s">
        <v>492</v>
      </c>
      <c r="D305" s="4" t="s">
        <v>93</v>
      </c>
      <c r="E305" s="4" t="s">
        <v>60</v>
      </c>
      <c r="F305" s="4" t="s">
        <v>19</v>
      </c>
      <c r="G305" s="4" t="s">
        <v>41</v>
      </c>
      <c r="H305" s="4">
        <v>37</v>
      </c>
      <c r="I305" s="4" t="s">
        <v>1305</v>
      </c>
      <c r="J305" s="4" t="s">
        <v>1306</v>
      </c>
      <c r="K305" s="5">
        <v>0</v>
      </c>
      <c r="L305" s="4" t="s">
        <v>23</v>
      </c>
      <c r="M305" s="4" t="s">
        <v>73</v>
      </c>
      <c r="N305" s="4"/>
    </row>
    <row r="306" spans="1:14">
      <c r="A306" s="2" t="s">
        <v>1307</v>
      </c>
      <c r="B306" s="2" t="s">
        <v>1308</v>
      </c>
      <c r="C306" s="2" t="s">
        <v>268</v>
      </c>
      <c r="D306" s="2" t="s">
        <v>87</v>
      </c>
      <c r="E306" s="2" t="s">
        <v>60</v>
      </c>
      <c r="F306" s="2" t="s">
        <v>30</v>
      </c>
      <c r="G306" s="2" t="s">
        <v>41</v>
      </c>
      <c r="H306" s="2">
        <v>62</v>
      </c>
      <c r="I306" s="2" t="s">
        <v>1309</v>
      </c>
      <c r="J306" s="2" t="s">
        <v>1310</v>
      </c>
      <c r="K306" s="3">
        <v>0</v>
      </c>
      <c r="L306" s="2" t="s">
        <v>23</v>
      </c>
      <c r="M306" s="2" t="s">
        <v>24</v>
      </c>
      <c r="N306" s="2"/>
    </row>
    <row r="307" spans="1:14">
      <c r="A307" s="4" t="s">
        <v>1311</v>
      </c>
      <c r="B307" s="4" t="s">
        <v>1312</v>
      </c>
      <c r="C307" s="4" t="s">
        <v>16</v>
      </c>
      <c r="D307" s="4" t="s">
        <v>39</v>
      </c>
      <c r="E307" s="4" t="s">
        <v>18</v>
      </c>
      <c r="F307" s="4" t="s">
        <v>30</v>
      </c>
      <c r="G307" s="4" t="s">
        <v>122</v>
      </c>
      <c r="H307" s="4">
        <v>31</v>
      </c>
      <c r="I307" s="4" t="s">
        <v>1313</v>
      </c>
      <c r="J307" s="4" t="s">
        <v>1314</v>
      </c>
      <c r="K307" s="5">
        <v>0.15</v>
      </c>
      <c r="L307" s="4" t="s">
        <v>138</v>
      </c>
      <c r="M307" s="4" t="s">
        <v>139</v>
      </c>
      <c r="N307" s="4"/>
    </row>
    <row r="308" spans="1:14">
      <c r="A308" s="2" t="s">
        <v>1315</v>
      </c>
      <c r="B308" s="2" t="s">
        <v>1316</v>
      </c>
      <c r="C308" s="2" t="s">
        <v>16</v>
      </c>
      <c r="D308" s="2" t="s">
        <v>87</v>
      </c>
      <c r="E308" s="2" t="s">
        <v>18</v>
      </c>
      <c r="F308" s="2" t="s">
        <v>19</v>
      </c>
      <c r="G308" s="2" t="s">
        <v>31</v>
      </c>
      <c r="H308" s="2">
        <v>64</v>
      </c>
      <c r="I308" s="2" t="s">
        <v>1317</v>
      </c>
      <c r="J308" s="2" t="s">
        <v>1318</v>
      </c>
      <c r="K308" s="3">
        <v>0.15</v>
      </c>
      <c r="L308" s="2" t="s">
        <v>23</v>
      </c>
      <c r="M308" s="2" t="s">
        <v>44</v>
      </c>
      <c r="N308" s="2"/>
    </row>
    <row r="309" spans="1:14">
      <c r="A309" s="4" t="s">
        <v>1319</v>
      </c>
      <c r="B309" s="4" t="s">
        <v>1320</v>
      </c>
      <c r="C309" s="4" t="s">
        <v>70</v>
      </c>
      <c r="D309" s="4" t="s">
        <v>59</v>
      </c>
      <c r="E309" s="4" t="s">
        <v>40</v>
      </c>
      <c r="F309" s="4" t="s">
        <v>30</v>
      </c>
      <c r="G309" s="4" t="s">
        <v>31</v>
      </c>
      <c r="H309" s="4">
        <v>25</v>
      </c>
      <c r="I309" s="4" t="s">
        <v>1321</v>
      </c>
      <c r="J309" s="4" t="s">
        <v>1322</v>
      </c>
      <c r="K309" s="5">
        <v>0</v>
      </c>
      <c r="L309" s="4" t="s">
        <v>23</v>
      </c>
      <c r="M309" s="4" t="s">
        <v>73</v>
      </c>
      <c r="N309" s="4"/>
    </row>
    <row r="310" spans="1:14">
      <c r="A310" s="2" t="s">
        <v>1323</v>
      </c>
      <c r="B310" s="2" t="s">
        <v>1324</v>
      </c>
      <c r="C310" s="2" t="s">
        <v>16</v>
      </c>
      <c r="D310" s="2" t="s">
        <v>113</v>
      </c>
      <c r="E310" s="2" t="s">
        <v>60</v>
      </c>
      <c r="F310" s="2" t="s">
        <v>19</v>
      </c>
      <c r="G310" s="2" t="s">
        <v>31</v>
      </c>
      <c r="H310" s="2">
        <v>59</v>
      </c>
      <c r="I310" s="2" t="s">
        <v>1325</v>
      </c>
      <c r="J310" s="2" t="s">
        <v>1326</v>
      </c>
      <c r="K310" s="3">
        <v>0.1</v>
      </c>
      <c r="L310" s="2" t="s">
        <v>34</v>
      </c>
      <c r="M310" s="2" t="s">
        <v>35</v>
      </c>
      <c r="N310" s="2"/>
    </row>
    <row r="311" spans="1:14">
      <c r="A311" s="4" t="s">
        <v>1327</v>
      </c>
      <c r="B311" s="4" t="s">
        <v>1328</v>
      </c>
      <c r="C311" s="4" t="s">
        <v>681</v>
      </c>
      <c r="D311" s="4" t="s">
        <v>17</v>
      </c>
      <c r="E311" s="4" t="s">
        <v>60</v>
      </c>
      <c r="F311" s="4" t="s">
        <v>19</v>
      </c>
      <c r="G311" s="4" t="s">
        <v>41</v>
      </c>
      <c r="H311" s="4">
        <v>40</v>
      </c>
      <c r="I311" s="4" t="s">
        <v>1329</v>
      </c>
      <c r="J311" s="4" t="s">
        <v>1330</v>
      </c>
      <c r="K311" s="5">
        <v>0</v>
      </c>
      <c r="L311" s="4" t="s">
        <v>23</v>
      </c>
      <c r="M311" s="4" t="s">
        <v>44</v>
      </c>
      <c r="N311" s="4"/>
    </row>
    <row r="312" spans="1:14">
      <c r="A312" s="2" t="s">
        <v>1331</v>
      </c>
      <c r="B312" s="2" t="s">
        <v>1332</v>
      </c>
      <c r="C312" s="2" t="s">
        <v>268</v>
      </c>
      <c r="D312" s="2" t="s">
        <v>87</v>
      </c>
      <c r="E312" s="2" t="s">
        <v>29</v>
      </c>
      <c r="F312" s="2" t="s">
        <v>30</v>
      </c>
      <c r="G312" s="2" t="s">
        <v>122</v>
      </c>
      <c r="H312" s="2">
        <v>31</v>
      </c>
      <c r="I312" s="2" t="s">
        <v>1333</v>
      </c>
      <c r="J312" s="2" t="s">
        <v>1334</v>
      </c>
      <c r="K312" s="3">
        <v>0</v>
      </c>
      <c r="L312" s="2" t="s">
        <v>23</v>
      </c>
      <c r="M312" s="2" t="s">
        <v>24</v>
      </c>
      <c r="N312" s="2"/>
    </row>
    <row r="313" spans="1:14">
      <c r="A313" s="4" t="s">
        <v>1335</v>
      </c>
      <c r="B313" s="4" t="s">
        <v>1336</v>
      </c>
      <c r="C313" s="4" t="s">
        <v>16</v>
      </c>
      <c r="D313" s="4" t="s">
        <v>77</v>
      </c>
      <c r="E313" s="4" t="s">
        <v>29</v>
      </c>
      <c r="F313" s="4" t="s">
        <v>30</v>
      </c>
      <c r="G313" s="4" t="s">
        <v>31</v>
      </c>
      <c r="H313" s="4">
        <v>45</v>
      </c>
      <c r="I313" s="4" t="s">
        <v>1337</v>
      </c>
      <c r="J313" s="4" t="s">
        <v>1338</v>
      </c>
      <c r="K313" s="5">
        <v>0.14000000000000001</v>
      </c>
      <c r="L313" s="4" t="s">
        <v>23</v>
      </c>
      <c r="M313" s="4" t="s">
        <v>24</v>
      </c>
      <c r="N313" s="4"/>
    </row>
    <row r="314" spans="1:14">
      <c r="A314" s="2" t="s">
        <v>1339</v>
      </c>
      <c r="B314" s="2" t="s">
        <v>1340</v>
      </c>
      <c r="C314" s="2" t="s">
        <v>16</v>
      </c>
      <c r="D314" s="2" t="s">
        <v>59</v>
      </c>
      <c r="E314" s="2" t="s">
        <v>29</v>
      </c>
      <c r="F314" s="2" t="s">
        <v>19</v>
      </c>
      <c r="G314" s="2" t="s">
        <v>41</v>
      </c>
      <c r="H314" s="2">
        <v>49</v>
      </c>
      <c r="I314" s="2" t="s">
        <v>1341</v>
      </c>
      <c r="J314" s="2" t="s">
        <v>1342</v>
      </c>
      <c r="K314" s="3">
        <v>0.15</v>
      </c>
      <c r="L314" s="2" t="s">
        <v>23</v>
      </c>
      <c r="M314" s="2" t="s">
        <v>55</v>
      </c>
      <c r="N314" s="2"/>
    </row>
    <row r="315" spans="1:14">
      <c r="A315" s="4" t="s">
        <v>1343</v>
      </c>
      <c r="B315" s="4" t="s">
        <v>1344</v>
      </c>
      <c r="C315" s="4" t="s">
        <v>434</v>
      </c>
      <c r="D315" s="4" t="s">
        <v>17</v>
      </c>
      <c r="E315" s="4" t="s">
        <v>40</v>
      </c>
      <c r="F315" s="4" t="s">
        <v>30</v>
      </c>
      <c r="G315" s="4" t="s">
        <v>20</v>
      </c>
      <c r="H315" s="4">
        <v>46</v>
      </c>
      <c r="I315" s="4" t="s">
        <v>1345</v>
      </c>
      <c r="J315" s="4" t="s">
        <v>1346</v>
      </c>
      <c r="K315" s="5">
        <v>0</v>
      </c>
      <c r="L315" s="4" t="s">
        <v>23</v>
      </c>
      <c r="M315" s="4" t="s">
        <v>80</v>
      </c>
      <c r="N315" s="4"/>
    </row>
    <row r="316" spans="1:14">
      <c r="A316" s="2" t="s">
        <v>1347</v>
      </c>
      <c r="B316" s="2" t="s">
        <v>1348</v>
      </c>
      <c r="C316" s="2" t="s">
        <v>65</v>
      </c>
      <c r="D316" s="2" t="s">
        <v>87</v>
      </c>
      <c r="E316" s="2" t="s">
        <v>60</v>
      </c>
      <c r="F316" s="2" t="s">
        <v>30</v>
      </c>
      <c r="G316" s="2" t="s">
        <v>122</v>
      </c>
      <c r="H316" s="2">
        <v>46</v>
      </c>
      <c r="I316" s="2" t="s">
        <v>1349</v>
      </c>
      <c r="J316" s="2" t="s">
        <v>1350</v>
      </c>
      <c r="K316" s="3">
        <v>0.06</v>
      </c>
      <c r="L316" s="2" t="s">
        <v>138</v>
      </c>
      <c r="M316" s="2" t="s">
        <v>148</v>
      </c>
      <c r="N316" s="2"/>
    </row>
    <row r="317" spans="1:14">
      <c r="A317" s="4" t="s">
        <v>1351</v>
      </c>
      <c r="B317" s="4" t="s">
        <v>1352</v>
      </c>
      <c r="C317" s="4" t="s">
        <v>16</v>
      </c>
      <c r="D317" s="4" t="s">
        <v>59</v>
      </c>
      <c r="E317" s="4" t="s">
        <v>29</v>
      </c>
      <c r="F317" s="4" t="s">
        <v>30</v>
      </c>
      <c r="G317" s="4" t="s">
        <v>31</v>
      </c>
      <c r="H317" s="4">
        <v>45</v>
      </c>
      <c r="I317" s="4" t="s">
        <v>1353</v>
      </c>
      <c r="J317" s="4" t="s">
        <v>1354</v>
      </c>
      <c r="K317" s="5">
        <v>0.1</v>
      </c>
      <c r="L317" s="4" t="s">
        <v>34</v>
      </c>
      <c r="M317" s="4" t="s">
        <v>104</v>
      </c>
      <c r="N317" s="4"/>
    </row>
    <row r="318" spans="1:14">
      <c r="A318" s="2" t="s">
        <v>1355</v>
      </c>
      <c r="B318" s="2" t="s">
        <v>1356</v>
      </c>
      <c r="C318" s="2" t="s">
        <v>65</v>
      </c>
      <c r="D318" s="2" t="s">
        <v>77</v>
      </c>
      <c r="E318" s="2" t="s">
        <v>40</v>
      </c>
      <c r="F318" s="2" t="s">
        <v>30</v>
      </c>
      <c r="G318" s="2" t="s">
        <v>31</v>
      </c>
      <c r="H318" s="2">
        <v>40</v>
      </c>
      <c r="I318" s="2" t="s">
        <v>1357</v>
      </c>
      <c r="J318" s="2" t="s">
        <v>1358</v>
      </c>
      <c r="K318" s="3">
        <v>0.05</v>
      </c>
      <c r="L318" s="2" t="s">
        <v>23</v>
      </c>
      <c r="M318" s="2" t="s">
        <v>24</v>
      </c>
      <c r="N318" s="2"/>
    </row>
    <row r="319" spans="1:14">
      <c r="A319" s="4" t="s">
        <v>1359</v>
      </c>
      <c r="B319" s="4" t="s">
        <v>1360</v>
      </c>
      <c r="C319" s="4" t="s">
        <v>112</v>
      </c>
      <c r="D319" s="4" t="s">
        <v>39</v>
      </c>
      <c r="E319" s="4" t="s">
        <v>29</v>
      </c>
      <c r="F319" s="4" t="s">
        <v>19</v>
      </c>
      <c r="G319" s="4" t="s">
        <v>41</v>
      </c>
      <c r="H319" s="4">
        <v>48</v>
      </c>
      <c r="I319" s="4" t="s">
        <v>1361</v>
      </c>
      <c r="J319" s="4" t="s">
        <v>1362</v>
      </c>
      <c r="K319" s="5">
        <v>0.36</v>
      </c>
      <c r="L319" s="4" t="s">
        <v>23</v>
      </c>
      <c r="M319" s="4" t="s">
        <v>24</v>
      </c>
      <c r="N319" s="4"/>
    </row>
    <row r="320" spans="1:14">
      <c r="A320" s="2" t="s">
        <v>764</v>
      </c>
      <c r="B320" s="2" t="s">
        <v>1363</v>
      </c>
      <c r="C320" s="2" t="s">
        <v>112</v>
      </c>
      <c r="D320" s="2" t="s">
        <v>17</v>
      </c>
      <c r="E320" s="2" t="s">
        <v>18</v>
      </c>
      <c r="F320" s="2" t="s">
        <v>30</v>
      </c>
      <c r="G320" s="2" t="s">
        <v>31</v>
      </c>
      <c r="H320" s="2">
        <v>31</v>
      </c>
      <c r="I320" s="2" t="s">
        <v>1364</v>
      </c>
      <c r="J320" s="2" t="s">
        <v>1365</v>
      </c>
      <c r="K320" s="3">
        <v>0.33</v>
      </c>
      <c r="L320" s="2" t="s">
        <v>23</v>
      </c>
      <c r="M320" s="2" t="s">
        <v>73</v>
      </c>
      <c r="N320" s="2"/>
    </row>
    <row r="321" spans="1:14">
      <c r="A321" s="4" t="s">
        <v>1366</v>
      </c>
      <c r="B321" s="4" t="s">
        <v>1367</v>
      </c>
      <c r="C321" s="4" t="s">
        <v>16</v>
      </c>
      <c r="D321" s="4" t="s">
        <v>59</v>
      </c>
      <c r="E321" s="4" t="s">
        <v>40</v>
      </c>
      <c r="F321" s="4" t="s">
        <v>19</v>
      </c>
      <c r="G321" s="4" t="s">
        <v>31</v>
      </c>
      <c r="H321" s="4">
        <v>30</v>
      </c>
      <c r="I321" s="4" t="s">
        <v>1368</v>
      </c>
      <c r="J321" s="4" t="s">
        <v>1369</v>
      </c>
      <c r="K321" s="5">
        <v>0.11</v>
      </c>
      <c r="L321" s="4" t="s">
        <v>23</v>
      </c>
      <c r="M321" s="4" t="s">
        <v>24</v>
      </c>
      <c r="N321" s="4"/>
    </row>
    <row r="322" spans="1:14">
      <c r="A322" s="2" t="s">
        <v>1370</v>
      </c>
      <c r="B322" s="2" t="s">
        <v>1371</v>
      </c>
      <c r="C322" s="2" t="s">
        <v>299</v>
      </c>
      <c r="D322" s="2" t="s">
        <v>93</v>
      </c>
      <c r="E322" s="2" t="s">
        <v>60</v>
      </c>
      <c r="F322" s="2" t="s">
        <v>19</v>
      </c>
      <c r="G322" s="2" t="s">
        <v>31</v>
      </c>
      <c r="H322" s="2">
        <v>55</v>
      </c>
      <c r="I322" s="2" t="s">
        <v>1372</v>
      </c>
      <c r="J322" s="2" t="s">
        <v>1373</v>
      </c>
      <c r="K322" s="3">
        <v>0</v>
      </c>
      <c r="L322" s="2" t="s">
        <v>23</v>
      </c>
      <c r="M322" s="2" t="s">
        <v>44</v>
      </c>
      <c r="N322" s="2" t="s">
        <v>1374</v>
      </c>
    </row>
    <row r="323" spans="1:14">
      <c r="A323" s="4" t="s">
        <v>1375</v>
      </c>
      <c r="B323" s="4" t="s">
        <v>1376</v>
      </c>
      <c r="C323" s="4" t="s">
        <v>65</v>
      </c>
      <c r="D323" s="4" t="s">
        <v>113</v>
      </c>
      <c r="E323" s="4" t="s">
        <v>60</v>
      </c>
      <c r="F323" s="4" t="s">
        <v>30</v>
      </c>
      <c r="G323" s="4" t="s">
        <v>31</v>
      </c>
      <c r="H323" s="4">
        <v>28</v>
      </c>
      <c r="I323" s="4" t="s">
        <v>1377</v>
      </c>
      <c r="J323" s="4" t="s">
        <v>1378</v>
      </c>
      <c r="K323" s="5">
        <v>0.06</v>
      </c>
      <c r="L323" s="4" t="s">
        <v>34</v>
      </c>
      <c r="M323" s="4" t="s">
        <v>104</v>
      </c>
      <c r="N323" s="4"/>
    </row>
    <row r="324" spans="1:14">
      <c r="A324" s="2" t="s">
        <v>628</v>
      </c>
      <c r="B324" s="2" t="s">
        <v>1379</v>
      </c>
      <c r="C324" s="2" t="s">
        <v>164</v>
      </c>
      <c r="D324" s="2" t="s">
        <v>93</v>
      </c>
      <c r="E324" s="2" t="s">
        <v>60</v>
      </c>
      <c r="F324" s="2" t="s">
        <v>19</v>
      </c>
      <c r="G324" s="2" t="s">
        <v>41</v>
      </c>
      <c r="H324" s="2">
        <v>45</v>
      </c>
      <c r="I324" s="2" t="s">
        <v>1380</v>
      </c>
      <c r="J324" s="2" t="s">
        <v>1381</v>
      </c>
      <c r="K324" s="3">
        <v>0</v>
      </c>
      <c r="L324" s="2" t="s">
        <v>23</v>
      </c>
      <c r="M324" s="2" t="s">
        <v>44</v>
      </c>
      <c r="N324" s="2"/>
    </row>
    <row r="325" spans="1:14">
      <c r="A325" s="4" t="s">
        <v>1382</v>
      </c>
      <c r="B325" s="4" t="s">
        <v>1383</v>
      </c>
      <c r="C325" s="4" t="s">
        <v>47</v>
      </c>
      <c r="D325" s="4" t="s">
        <v>17</v>
      </c>
      <c r="E325" s="4" t="s">
        <v>40</v>
      </c>
      <c r="F325" s="4" t="s">
        <v>19</v>
      </c>
      <c r="G325" s="4" t="s">
        <v>20</v>
      </c>
      <c r="H325" s="4">
        <v>45</v>
      </c>
      <c r="I325" s="4" t="s">
        <v>1384</v>
      </c>
      <c r="J325" s="4" t="s">
        <v>1385</v>
      </c>
      <c r="K325" s="5">
        <v>0.06</v>
      </c>
      <c r="L325" s="4" t="s">
        <v>23</v>
      </c>
      <c r="M325" s="4" t="s">
        <v>80</v>
      </c>
      <c r="N325" s="4"/>
    </row>
    <row r="326" spans="1:14">
      <c r="A326" s="2" t="s">
        <v>1386</v>
      </c>
      <c r="B326" s="2" t="s">
        <v>1387</v>
      </c>
      <c r="C326" s="2" t="s">
        <v>112</v>
      </c>
      <c r="D326" s="2" t="s">
        <v>93</v>
      </c>
      <c r="E326" s="2" t="s">
        <v>29</v>
      </c>
      <c r="F326" s="2" t="s">
        <v>30</v>
      </c>
      <c r="G326" s="2" t="s">
        <v>41</v>
      </c>
      <c r="H326" s="2">
        <v>63</v>
      </c>
      <c r="I326" s="2" t="s">
        <v>1388</v>
      </c>
      <c r="J326" s="2" t="s">
        <v>1389</v>
      </c>
      <c r="K326" s="3">
        <v>0.39</v>
      </c>
      <c r="L326" s="2" t="s">
        <v>23</v>
      </c>
      <c r="M326" s="2" t="s">
        <v>24</v>
      </c>
      <c r="N326" s="2"/>
    </row>
    <row r="327" spans="1:14">
      <c r="A327" s="4" t="s">
        <v>1390</v>
      </c>
      <c r="B327" s="4" t="s">
        <v>1391</v>
      </c>
      <c r="C327" s="4" t="s">
        <v>191</v>
      </c>
      <c r="D327" s="4" t="s">
        <v>39</v>
      </c>
      <c r="E327" s="4" t="s">
        <v>18</v>
      </c>
      <c r="F327" s="4" t="s">
        <v>19</v>
      </c>
      <c r="G327" s="4" t="s">
        <v>31</v>
      </c>
      <c r="H327" s="4">
        <v>55</v>
      </c>
      <c r="I327" s="4" t="s">
        <v>1392</v>
      </c>
      <c r="J327" s="4" t="s">
        <v>1393</v>
      </c>
      <c r="K327" s="5">
        <v>0</v>
      </c>
      <c r="L327" s="4" t="s">
        <v>23</v>
      </c>
      <c r="M327" s="4" t="s">
        <v>129</v>
      </c>
      <c r="N327" s="4"/>
    </row>
    <row r="328" spans="1:14">
      <c r="A328" s="2" t="s">
        <v>1394</v>
      </c>
      <c r="B328" s="2" t="s">
        <v>1395</v>
      </c>
      <c r="C328" s="2" t="s">
        <v>58</v>
      </c>
      <c r="D328" s="2" t="s">
        <v>59</v>
      </c>
      <c r="E328" s="2" t="s">
        <v>29</v>
      </c>
      <c r="F328" s="2" t="s">
        <v>30</v>
      </c>
      <c r="G328" s="2" t="s">
        <v>20</v>
      </c>
      <c r="H328" s="2">
        <v>47</v>
      </c>
      <c r="I328" s="2" t="s">
        <v>1396</v>
      </c>
      <c r="J328" s="2" t="s">
        <v>1397</v>
      </c>
      <c r="K328" s="3">
        <v>0</v>
      </c>
      <c r="L328" s="2" t="s">
        <v>23</v>
      </c>
      <c r="M328" s="2" t="s">
        <v>129</v>
      </c>
      <c r="N328" s="2"/>
    </row>
    <row r="329" spans="1:14">
      <c r="A329" s="4" t="s">
        <v>1398</v>
      </c>
      <c r="B329" s="4" t="s">
        <v>1399</v>
      </c>
      <c r="C329" s="4" t="s">
        <v>38</v>
      </c>
      <c r="D329" s="4" t="s">
        <v>77</v>
      </c>
      <c r="E329" s="4" t="s">
        <v>29</v>
      </c>
      <c r="F329" s="4" t="s">
        <v>30</v>
      </c>
      <c r="G329" s="4" t="s">
        <v>41</v>
      </c>
      <c r="H329" s="4">
        <v>29</v>
      </c>
      <c r="I329" s="4" t="s">
        <v>1400</v>
      </c>
      <c r="J329" s="4" t="s">
        <v>1401</v>
      </c>
      <c r="K329" s="5">
        <v>0.28999999999999998</v>
      </c>
      <c r="L329" s="4" t="s">
        <v>23</v>
      </c>
      <c r="M329" s="4" t="s">
        <v>24</v>
      </c>
      <c r="N329" s="4" t="s">
        <v>1402</v>
      </c>
    </row>
    <row r="330" spans="1:14">
      <c r="A330" s="2" t="s">
        <v>1403</v>
      </c>
      <c r="B330" s="2" t="s">
        <v>1404</v>
      </c>
      <c r="C330" s="2" t="s">
        <v>304</v>
      </c>
      <c r="D330" s="2" t="s">
        <v>87</v>
      </c>
      <c r="E330" s="2" t="s">
        <v>40</v>
      </c>
      <c r="F330" s="2" t="s">
        <v>19</v>
      </c>
      <c r="G330" s="2" t="s">
        <v>122</v>
      </c>
      <c r="H330" s="2">
        <v>34</v>
      </c>
      <c r="I330" s="2" t="s">
        <v>1405</v>
      </c>
      <c r="J330" s="2" t="s">
        <v>1406</v>
      </c>
      <c r="K330" s="3">
        <v>0</v>
      </c>
      <c r="L330" s="2" t="s">
        <v>23</v>
      </c>
      <c r="M330" s="2" t="s">
        <v>73</v>
      </c>
      <c r="N330" s="2"/>
    </row>
    <row r="331" spans="1:14">
      <c r="A331" s="4" t="s">
        <v>1407</v>
      </c>
      <c r="B331" s="4" t="s">
        <v>1408</v>
      </c>
      <c r="C331" s="4" t="s">
        <v>596</v>
      </c>
      <c r="D331" s="4" t="s">
        <v>17</v>
      </c>
      <c r="E331" s="4" t="s">
        <v>18</v>
      </c>
      <c r="F331" s="4" t="s">
        <v>19</v>
      </c>
      <c r="G331" s="4" t="s">
        <v>31</v>
      </c>
      <c r="H331" s="4">
        <v>28</v>
      </c>
      <c r="I331" s="4" t="s">
        <v>1409</v>
      </c>
      <c r="J331" s="4" t="s">
        <v>1410</v>
      </c>
      <c r="K331" s="5">
        <v>0</v>
      </c>
      <c r="L331" s="4" t="s">
        <v>34</v>
      </c>
      <c r="M331" s="4" t="s">
        <v>211</v>
      </c>
      <c r="N331" s="4"/>
    </row>
    <row r="332" spans="1:14">
      <c r="A332" s="2" t="s">
        <v>1411</v>
      </c>
      <c r="B332" s="2" t="s">
        <v>1195</v>
      </c>
      <c r="C332" s="2" t="s">
        <v>908</v>
      </c>
      <c r="D332" s="2" t="s">
        <v>17</v>
      </c>
      <c r="E332" s="2" t="s">
        <v>29</v>
      </c>
      <c r="F332" s="2" t="s">
        <v>30</v>
      </c>
      <c r="G332" s="2" t="s">
        <v>20</v>
      </c>
      <c r="H332" s="2">
        <v>31</v>
      </c>
      <c r="I332" s="2" t="s">
        <v>1412</v>
      </c>
      <c r="J332" s="2" t="s">
        <v>1413</v>
      </c>
      <c r="K332" s="3">
        <v>0</v>
      </c>
      <c r="L332" s="2" t="s">
        <v>23</v>
      </c>
      <c r="M332" s="2" t="s">
        <v>80</v>
      </c>
      <c r="N332" s="2"/>
    </row>
    <row r="333" spans="1:14">
      <c r="A333" s="4" t="s">
        <v>1414</v>
      </c>
      <c r="B333" s="4" t="s">
        <v>1415</v>
      </c>
      <c r="C333" s="4" t="s">
        <v>38</v>
      </c>
      <c r="D333" s="4" t="s">
        <v>59</v>
      </c>
      <c r="E333" s="4" t="s">
        <v>29</v>
      </c>
      <c r="F333" s="4" t="s">
        <v>19</v>
      </c>
      <c r="G333" s="4" t="s">
        <v>122</v>
      </c>
      <c r="H333" s="4">
        <v>50</v>
      </c>
      <c r="I333" s="4" t="s">
        <v>1416</v>
      </c>
      <c r="J333" s="4" t="s">
        <v>1417</v>
      </c>
      <c r="K333" s="5">
        <v>0.2</v>
      </c>
      <c r="L333" s="4" t="s">
        <v>23</v>
      </c>
      <c r="M333" s="4" t="s">
        <v>24</v>
      </c>
      <c r="N333" s="4"/>
    </row>
    <row r="334" spans="1:14">
      <c r="A334" s="2" t="s">
        <v>1418</v>
      </c>
      <c r="B334" s="2" t="s">
        <v>1419</v>
      </c>
      <c r="C334" s="2" t="s">
        <v>38</v>
      </c>
      <c r="D334" s="2" t="s">
        <v>87</v>
      </c>
      <c r="E334" s="2" t="s">
        <v>40</v>
      </c>
      <c r="F334" s="2" t="s">
        <v>30</v>
      </c>
      <c r="G334" s="2" t="s">
        <v>31</v>
      </c>
      <c r="H334" s="2">
        <v>39</v>
      </c>
      <c r="I334" s="2" t="s">
        <v>1420</v>
      </c>
      <c r="J334" s="2" t="s">
        <v>1421</v>
      </c>
      <c r="K334" s="3">
        <v>0.28999999999999998</v>
      </c>
      <c r="L334" s="2" t="s">
        <v>34</v>
      </c>
      <c r="M334" s="2" t="s">
        <v>161</v>
      </c>
      <c r="N334" s="2"/>
    </row>
    <row r="335" spans="1:14">
      <c r="A335" s="4" t="s">
        <v>1422</v>
      </c>
      <c r="B335" s="4" t="s">
        <v>1423</v>
      </c>
      <c r="C335" s="4" t="s">
        <v>492</v>
      </c>
      <c r="D335" s="4" t="s">
        <v>93</v>
      </c>
      <c r="E335" s="4" t="s">
        <v>40</v>
      </c>
      <c r="F335" s="4" t="s">
        <v>19</v>
      </c>
      <c r="G335" s="4" t="s">
        <v>31</v>
      </c>
      <c r="H335" s="4">
        <v>35</v>
      </c>
      <c r="I335" s="4" t="s">
        <v>1424</v>
      </c>
      <c r="J335" s="4" t="s">
        <v>1425</v>
      </c>
      <c r="K335" s="5">
        <v>0</v>
      </c>
      <c r="L335" s="4" t="s">
        <v>34</v>
      </c>
      <c r="M335" s="4" t="s">
        <v>35</v>
      </c>
      <c r="N335" s="4"/>
    </row>
    <row r="336" spans="1:14">
      <c r="A336" s="2" t="s">
        <v>1426</v>
      </c>
      <c r="B336" s="2" t="s">
        <v>1427</v>
      </c>
      <c r="C336" s="2" t="s">
        <v>434</v>
      </c>
      <c r="D336" s="2" t="s">
        <v>17</v>
      </c>
      <c r="E336" s="2" t="s">
        <v>29</v>
      </c>
      <c r="F336" s="2" t="s">
        <v>30</v>
      </c>
      <c r="G336" s="2" t="s">
        <v>41</v>
      </c>
      <c r="H336" s="2">
        <v>54</v>
      </c>
      <c r="I336" s="2" t="s">
        <v>1428</v>
      </c>
      <c r="J336" s="2" t="s">
        <v>1429</v>
      </c>
      <c r="K336" s="3">
        <v>0</v>
      </c>
      <c r="L336" s="2" t="s">
        <v>23</v>
      </c>
      <c r="M336" s="2" t="s">
        <v>73</v>
      </c>
      <c r="N336" s="2"/>
    </row>
    <row r="337" spans="1:14">
      <c r="A337" s="4" t="s">
        <v>1430</v>
      </c>
      <c r="B337" s="4" t="s">
        <v>1431</v>
      </c>
      <c r="C337" s="4" t="s">
        <v>596</v>
      </c>
      <c r="D337" s="4" t="s">
        <v>17</v>
      </c>
      <c r="E337" s="4" t="s">
        <v>60</v>
      </c>
      <c r="F337" s="4" t="s">
        <v>30</v>
      </c>
      <c r="G337" s="4" t="s">
        <v>41</v>
      </c>
      <c r="H337" s="4">
        <v>47</v>
      </c>
      <c r="I337" s="4" t="s">
        <v>1432</v>
      </c>
      <c r="J337" s="4" t="s">
        <v>1433</v>
      </c>
      <c r="K337" s="5">
        <v>0</v>
      </c>
      <c r="L337" s="4" t="s">
        <v>23</v>
      </c>
      <c r="M337" s="4" t="s">
        <v>24</v>
      </c>
      <c r="N337" s="4"/>
    </row>
    <row r="338" spans="1:14">
      <c r="A338" s="2" t="s">
        <v>1434</v>
      </c>
      <c r="B338" s="2" t="s">
        <v>1435</v>
      </c>
      <c r="C338" s="2" t="s">
        <v>38</v>
      </c>
      <c r="D338" s="2" t="s">
        <v>17</v>
      </c>
      <c r="E338" s="2" t="s">
        <v>40</v>
      </c>
      <c r="F338" s="2" t="s">
        <v>19</v>
      </c>
      <c r="G338" s="2" t="s">
        <v>41</v>
      </c>
      <c r="H338" s="2">
        <v>26</v>
      </c>
      <c r="I338" s="2" t="s">
        <v>1436</v>
      </c>
      <c r="J338" s="2" t="s">
        <v>1437</v>
      </c>
      <c r="K338" s="3">
        <v>0.22</v>
      </c>
      <c r="L338" s="2" t="s">
        <v>23</v>
      </c>
      <c r="M338" s="2" t="s">
        <v>55</v>
      </c>
      <c r="N338" s="2"/>
    </row>
    <row r="339" spans="1:14">
      <c r="A339" s="4" t="s">
        <v>1438</v>
      </c>
      <c r="B339" s="4" t="s">
        <v>1439</v>
      </c>
      <c r="C339" s="4" t="s">
        <v>47</v>
      </c>
      <c r="D339" s="4" t="s">
        <v>17</v>
      </c>
      <c r="E339" s="4" t="s">
        <v>29</v>
      </c>
      <c r="F339" s="4" t="s">
        <v>19</v>
      </c>
      <c r="G339" s="4" t="s">
        <v>31</v>
      </c>
      <c r="H339" s="4">
        <v>42</v>
      </c>
      <c r="I339" s="4" t="s">
        <v>1440</v>
      </c>
      <c r="J339" s="4" t="s">
        <v>1441</v>
      </c>
      <c r="K339" s="5">
        <v>7.0000000000000007E-2</v>
      </c>
      <c r="L339" s="4" t="s">
        <v>23</v>
      </c>
      <c r="M339" s="4" t="s">
        <v>55</v>
      </c>
      <c r="N339" s="4"/>
    </row>
    <row r="340" spans="1:14">
      <c r="A340" s="2" t="s">
        <v>1442</v>
      </c>
      <c r="B340" s="2" t="s">
        <v>1443</v>
      </c>
      <c r="C340" s="2" t="s">
        <v>492</v>
      </c>
      <c r="D340" s="2" t="s">
        <v>93</v>
      </c>
      <c r="E340" s="2" t="s">
        <v>18</v>
      </c>
      <c r="F340" s="2" t="s">
        <v>19</v>
      </c>
      <c r="G340" s="2" t="s">
        <v>122</v>
      </c>
      <c r="H340" s="2">
        <v>47</v>
      </c>
      <c r="I340" s="2" t="s">
        <v>1444</v>
      </c>
      <c r="J340" s="2" t="s">
        <v>1445</v>
      </c>
      <c r="K340" s="3">
        <v>0</v>
      </c>
      <c r="L340" s="2" t="s">
        <v>23</v>
      </c>
      <c r="M340" s="2" t="s">
        <v>24</v>
      </c>
      <c r="N340" s="2"/>
    </row>
    <row r="341" spans="1:14">
      <c r="A341" s="4" t="s">
        <v>1446</v>
      </c>
      <c r="B341" s="4" t="s">
        <v>1447</v>
      </c>
      <c r="C341" s="4" t="s">
        <v>164</v>
      </c>
      <c r="D341" s="4" t="s">
        <v>93</v>
      </c>
      <c r="E341" s="4" t="s">
        <v>29</v>
      </c>
      <c r="F341" s="4" t="s">
        <v>19</v>
      </c>
      <c r="G341" s="4" t="s">
        <v>122</v>
      </c>
      <c r="H341" s="4">
        <v>60</v>
      </c>
      <c r="I341" s="4" t="s">
        <v>1448</v>
      </c>
      <c r="J341" s="4" t="s">
        <v>1449</v>
      </c>
      <c r="K341" s="5">
        <v>0</v>
      </c>
      <c r="L341" s="4" t="s">
        <v>23</v>
      </c>
      <c r="M341" s="4" t="s">
        <v>129</v>
      </c>
      <c r="N341" s="4"/>
    </row>
    <row r="342" spans="1:14">
      <c r="A342" s="2" t="s">
        <v>1450</v>
      </c>
      <c r="B342" s="2" t="s">
        <v>1451</v>
      </c>
      <c r="C342" s="2" t="s">
        <v>70</v>
      </c>
      <c r="D342" s="2" t="s">
        <v>39</v>
      </c>
      <c r="E342" s="2" t="s">
        <v>60</v>
      </c>
      <c r="F342" s="2" t="s">
        <v>19</v>
      </c>
      <c r="G342" s="2" t="s">
        <v>122</v>
      </c>
      <c r="H342" s="2">
        <v>36</v>
      </c>
      <c r="I342" s="2" t="s">
        <v>1452</v>
      </c>
      <c r="J342" s="2" t="s">
        <v>1453</v>
      </c>
      <c r="K342" s="3">
        <v>0</v>
      </c>
      <c r="L342" s="2" t="s">
        <v>23</v>
      </c>
      <c r="M342" s="2" t="s">
        <v>80</v>
      </c>
      <c r="N342" s="2"/>
    </row>
    <row r="343" spans="1:14">
      <c r="A343" s="4" t="s">
        <v>1454</v>
      </c>
      <c r="B343" s="4" t="s">
        <v>1455</v>
      </c>
      <c r="C343" s="4" t="s">
        <v>862</v>
      </c>
      <c r="D343" s="4" t="s">
        <v>17</v>
      </c>
      <c r="E343" s="4" t="s">
        <v>40</v>
      </c>
      <c r="F343" s="4" t="s">
        <v>30</v>
      </c>
      <c r="G343" s="4" t="s">
        <v>31</v>
      </c>
      <c r="H343" s="4">
        <v>31</v>
      </c>
      <c r="I343" s="4" t="s">
        <v>1456</v>
      </c>
      <c r="J343" s="4" t="s">
        <v>1457</v>
      </c>
      <c r="K343" s="5">
        <v>0</v>
      </c>
      <c r="L343" s="4" t="s">
        <v>34</v>
      </c>
      <c r="M343" s="4" t="s">
        <v>211</v>
      </c>
      <c r="N343" s="4"/>
    </row>
    <row r="344" spans="1:14">
      <c r="A344" s="2" t="s">
        <v>1458</v>
      </c>
      <c r="B344" s="2" t="s">
        <v>1459</v>
      </c>
      <c r="C344" s="2" t="s">
        <v>65</v>
      </c>
      <c r="D344" s="2" t="s">
        <v>39</v>
      </c>
      <c r="E344" s="2" t="s">
        <v>40</v>
      </c>
      <c r="F344" s="2" t="s">
        <v>19</v>
      </c>
      <c r="G344" s="2" t="s">
        <v>122</v>
      </c>
      <c r="H344" s="2">
        <v>55</v>
      </c>
      <c r="I344" s="2" t="s">
        <v>1460</v>
      </c>
      <c r="J344" s="2" t="s">
        <v>1461</v>
      </c>
      <c r="K344" s="3">
        <v>0.05</v>
      </c>
      <c r="L344" s="2" t="s">
        <v>138</v>
      </c>
      <c r="M344" s="2" t="s">
        <v>376</v>
      </c>
      <c r="N344" s="2"/>
    </row>
    <row r="345" spans="1:14">
      <c r="A345" s="4" t="s">
        <v>1462</v>
      </c>
      <c r="B345" s="4" t="s">
        <v>1463</v>
      </c>
      <c r="C345" s="4" t="s">
        <v>112</v>
      </c>
      <c r="D345" s="4" t="s">
        <v>93</v>
      </c>
      <c r="E345" s="4" t="s">
        <v>18</v>
      </c>
      <c r="F345" s="4" t="s">
        <v>19</v>
      </c>
      <c r="G345" s="4" t="s">
        <v>41</v>
      </c>
      <c r="H345" s="4">
        <v>51</v>
      </c>
      <c r="I345" s="4" t="s">
        <v>1464</v>
      </c>
      <c r="J345" s="4" t="s">
        <v>1465</v>
      </c>
      <c r="K345" s="5">
        <v>0.34</v>
      </c>
      <c r="L345" s="4" t="s">
        <v>23</v>
      </c>
      <c r="M345" s="4" t="s">
        <v>129</v>
      </c>
      <c r="N345" s="4"/>
    </row>
    <row r="346" spans="1:14">
      <c r="A346" s="2" t="s">
        <v>1028</v>
      </c>
      <c r="B346" s="2" t="s">
        <v>1466</v>
      </c>
      <c r="C346" s="2" t="s">
        <v>112</v>
      </c>
      <c r="D346" s="2" t="s">
        <v>17</v>
      </c>
      <c r="E346" s="2" t="s">
        <v>60</v>
      </c>
      <c r="F346" s="2" t="s">
        <v>19</v>
      </c>
      <c r="G346" s="2" t="s">
        <v>41</v>
      </c>
      <c r="H346" s="2">
        <v>48</v>
      </c>
      <c r="I346" s="2" t="s">
        <v>1467</v>
      </c>
      <c r="J346" s="2" t="s">
        <v>1468</v>
      </c>
      <c r="K346" s="3">
        <v>0.35</v>
      </c>
      <c r="L346" s="2" t="s">
        <v>23</v>
      </c>
      <c r="M346" s="2" t="s">
        <v>129</v>
      </c>
      <c r="N346" s="2"/>
    </row>
    <row r="347" spans="1:14">
      <c r="A347" s="4" t="s">
        <v>1469</v>
      </c>
      <c r="B347" s="4" t="s">
        <v>1470</v>
      </c>
      <c r="C347" s="4" t="s">
        <v>52</v>
      </c>
      <c r="D347" s="4" t="s">
        <v>77</v>
      </c>
      <c r="E347" s="4" t="s">
        <v>18</v>
      </c>
      <c r="F347" s="4" t="s">
        <v>30</v>
      </c>
      <c r="G347" s="4" t="s">
        <v>122</v>
      </c>
      <c r="H347" s="4">
        <v>58</v>
      </c>
      <c r="I347" s="4" t="s">
        <v>1471</v>
      </c>
      <c r="J347" s="4" t="s">
        <v>1472</v>
      </c>
      <c r="K347" s="5">
        <v>0</v>
      </c>
      <c r="L347" s="4" t="s">
        <v>138</v>
      </c>
      <c r="M347" s="4" t="s">
        <v>148</v>
      </c>
      <c r="N347" s="4" t="s">
        <v>1473</v>
      </c>
    </row>
    <row r="348" spans="1:14">
      <c r="A348" s="2" t="s">
        <v>1474</v>
      </c>
      <c r="B348" s="2" t="s">
        <v>1475</v>
      </c>
      <c r="C348" s="2" t="s">
        <v>58</v>
      </c>
      <c r="D348" s="2" t="s">
        <v>59</v>
      </c>
      <c r="E348" s="2" t="s">
        <v>18</v>
      </c>
      <c r="F348" s="2" t="s">
        <v>19</v>
      </c>
      <c r="G348" s="2" t="s">
        <v>122</v>
      </c>
      <c r="H348" s="2">
        <v>29</v>
      </c>
      <c r="I348" s="2" t="s">
        <v>1476</v>
      </c>
      <c r="J348" s="2" t="s">
        <v>1477</v>
      </c>
      <c r="K348" s="3">
        <v>0</v>
      </c>
      <c r="L348" s="2" t="s">
        <v>138</v>
      </c>
      <c r="M348" s="2" t="s">
        <v>148</v>
      </c>
      <c r="N348" s="2"/>
    </row>
    <row r="349" spans="1:14">
      <c r="A349" s="4" t="s">
        <v>1478</v>
      </c>
      <c r="B349" s="4" t="s">
        <v>1479</v>
      </c>
      <c r="C349" s="4" t="s">
        <v>28</v>
      </c>
      <c r="D349" s="4" t="s">
        <v>17</v>
      </c>
      <c r="E349" s="4" t="s">
        <v>29</v>
      </c>
      <c r="F349" s="4" t="s">
        <v>19</v>
      </c>
      <c r="G349" s="4" t="s">
        <v>122</v>
      </c>
      <c r="H349" s="4">
        <v>25</v>
      </c>
      <c r="I349" s="4" t="s">
        <v>1480</v>
      </c>
      <c r="J349" s="4" t="s">
        <v>1481</v>
      </c>
      <c r="K349" s="5">
        <v>0</v>
      </c>
      <c r="L349" s="4" t="s">
        <v>23</v>
      </c>
      <c r="M349" s="4" t="s">
        <v>73</v>
      </c>
      <c r="N349" s="4"/>
    </row>
    <row r="350" spans="1:14">
      <c r="A350" s="2" t="s">
        <v>1482</v>
      </c>
      <c r="B350" s="2" t="s">
        <v>1483</v>
      </c>
      <c r="C350" s="2" t="s">
        <v>38</v>
      </c>
      <c r="D350" s="2" t="s">
        <v>77</v>
      </c>
      <c r="E350" s="2" t="s">
        <v>18</v>
      </c>
      <c r="F350" s="2" t="s">
        <v>30</v>
      </c>
      <c r="G350" s="2" t="s">
        <v>41</v>
      </c>
      <c r="H350" s="2">
        <v>36</v>
      </c>
      <c r="I350" s="2" t="s">
        <v>1484</v>
      </c>
      <c r="J350" s="2" t="s">
        <v>1485</v>
      </c>
      <c r="K350" s="3">
        <v>0.28000000000000003</v>
      </c>
      <c r="L350" s="2" t="s">
        <v>23</v>
      </c>
      <c r="M350" s="2" t="s">
        <v>44</v>
      </c>
      <c r="N350" s="2"/>
    </row>
    <row r="351" spans="1:14">
      <c r="A351" s="4" t="s">
        <v>1486</v>
      </c>
      <c r="B351" s="4" t="s">
        <v>1487</v>
      </c>
      <c r="C351" s="4" t="s">
        <v>38</v>
      </c>
      <c r="D351" s="4" t="s">
        <v>87</v>
      </c>
      <c r="E351" s="4" t="s">
        <v>18</v>
      </c>
      <c r="F351" s="4" t="s">
        <v>30</v>
      </c>
      <c r="G351" s="4" t="s">
        <v>31</v>
      </c>
      <c r="H351" s="4">
        <v>37</v>
      </c>
      <c r="I351" s="4" t="s">
        <v>1488</v>
      </c>
      <c r="J351" s="4" t="s">
        <v>1489</v>
      </c>
      <c r="K351" s="5">
        <v>0.19</v>
      </c>
      <c r="L351" s="4" t="s">
        <v>34</v>
      </c>
      <c r="M351" s="4" t="s">
        <v>161</v>
      </c>
      <c r="N351" s="4"/>
    </row>
    <row r="352" spans="1:14">
      <c r="A352" s="2" t="s">
        <v>1490</v>
      </c>
      <c r="B352" s="2" t="s">
        <v>1491</v>
      </c>
      <c r="C352" s="2" t="s">
        <v>304</v>
      </c>
      <c r="D352" s="2" t="s">
        <v>87</v>
      </c>
      <c r="E352" s="2" t="s">
        <v>40</v>
      </c>
      <c r="F352" s="2" t="s">
        <v>30</v>
      </c>
      <c r="G352" s="2" t="s">
        <v>31</v>
      </c>
      <c r="H352" s="2">
        <v>57</v>
      </c>
      <c r="I352" s="2" t="s">
        <v>1492</v>
      </c>
      <c r="J352" s="2" t="s">
        <v>1493</v>
      </c>
      <c r="K352" s="3">
        <v>0</v>
      </c>
      <c r="L352" s="2" t="s">
        <v>23</v>
      </c>
      <c r="M352" s="2" t="s">
        <v>73</v>
      </c>
      <c r="N352" s="2" t="s">
        <v>1494</v>
      </c>
    </row>
    <row r="353" spans="1:14">
      <c r="A353" s="4" t="s">
        <v>1495</v>
      </c>
      <c r="B353" s="4" t="s">
        <v>1496</v>
      </c>
      <c r="C353" s="4" t="s">
        <v>38</v>
      </c>
      <c r="D353" s="4" t="s">
        <v>93</v>
      </c>
      <c r="E353" s="4" t="s">
        <v>18</v>
      </c>
      <c r="F353" s="4" t="s">
        <v>19</v>
      </c>
      <c r="G353" s="4" t="s">
        <v>122</v>
      </c>
      <c r="H353" s="4">
        <v>59</v>
      </c>
      <c r="I353" s="4" t="s">
        <v>1497</v>
      </c>
      <c r="J353" s="4" t="s">
        <v>1498</v>
      </c>
      <c r="K353" s="5">
        <v>0.28999999999999998</v>
      </c>
      <c r="L353" s="4" t="s">
        <v>138</v>
      </c>
      <c r="M353" s="4" t="s">
        <v>376</v>
      </c>
      <c r="N353" s="4"/>
    </row>
    <row r="354" spans="1:14">
      <c r="A354" s="2" t="s">
        <v>1499</v>
      </c>
      <c r="B354" s="2" t="s">
        <v>1500</v>
      </c>
      <c r="C354" s="2" t="s">
        <v>191</v>
      </c>
      <c r="D354" s="2" t="s">
        <v>113</v>
      </c>
      <c r="E354" s="2" t="s">
        <v>40</v>
      </c>
      <c r="F354" s="2" t="s">
        <v>30</v>
      </c>
      <c r="G354" s="2" t="s">
        <v>122</v>
      </c>
      <c r="H354" s="2">
        <v>37</v>
      </c>
      <c r="I354" s="2" t="s">
        <v>1501</v>
      </c>
      <c r="J354" s="2" t="s">
        <v>1502</v>
      </c>
      <c r="K354" s="3">
        <v>0</v>
      </c>
      <c r="L354" s="2" t="s">
        <v>23</v>
      </c>
      <c r="M354" s="2" t="s">
        <v>73</v>
      </c>
      <c r="N354" s="2"/>
    </row>
    <row r="355" spans="1:14">
      <c r="A355" s="4" t="s">
        <v>1503</v>
      </c>
      <c r="B355" s="4" t="s">
        <v>1504</v>
      </c>
      <c r="C355" s="4" t="s">
        <v>862</v>
      </c>
      <c r="D355" s="4" t="s">
        <v>17</v>
      </c>
      <c r="E355" s="4" t="s">
        <v>29</v>
      </c>
      <c r="F355" s="4" t="s">
        <v>19</v>
      </c>
      <c r="G355" s="4" t="s">
        <v>31</v>
      </c>
      <c r="H355" s="4">
        <v>30</v>
      </c>
      <c r="I355" s="4" t="s">
        <v>1505</v>
      </c>
      <c r="J355" s="4" t="s">
        <v>1506</v>
      </c>
      <c r="K355" s="5">
        <v>0</v>
      </c>
      <c r="L355" s="4" t="s">
        <v>34</v>
      </c>
      <c r="M355" s="4" t="s">
        <v>211</v>
      </c>
      <c r="N355" s="4"/>
    </row>
    <row r="356" spans="1:14">
      <c r="A356" s="2" t="s">
        <v>1507</v>
      </c>
      <c r="B356" s="2" t="s">
        <v>1508</v>
      </c>
      <c r="C356" s="2" t="s">
        <v>268</v>
      </c>
      <c r="D356" s="2" t="s">
        <v>87</v>
      </c>
      <c r="E356" s="2" t="s">
        <v>29</v>
      </c>
      <c r="F356" s="2" t="s">
        <v>30</v>
      </c>
      <c r="G356" s="2" t="s">
        <v>41</v>
      </c>
      <c r="H356" s="2">
        <v>49</v>
      </c>
      <c r="I356" s="2" t="s">
        <v>1509</v>
      </c>
      <c r="J356" s="2" t="s">
        <v>1510</v>
      </c>
      <c r="K356" s="3">
        <v>0</v>
      </c>
      <c r="L356" s="2" t="s">
        <v>23</v>
      </c>
      <c r="M356" s="2" t="s">
        <v>73</v>
      </c>
      <c r="N356" s="2"/>
    </row>
    <row r="357" spans="1:14">
      <c r="A357" s="4" t="s">
        <v>1511</v>
      </c>
      <c r="B357" s="4" t="s">
        <v>1512</v>
      </c>
      <c r="C357" s="4" t="s">
        <v>16</v>
      </c>
      <c r="D357" s="4" t="s">
        <v>39</v>
      </c>
      <c r="E357" s="4" t="s">
        <v>60</v>
      </c>
      <c r="F357" s="4" t="s">
        <v>19</v>
      </c>
      <c r="G357" s="4" t="s">
        <v>31</v>
      </c>
      <c r="H357" s="4">
        <v>48</v>
      </c>
      <c r="I357" s="4" t="s">
        <v>1513</v>
      </c>
      <c r="J357" s="4" t="s">
        <v>1514</v>
      </c>
      <c r="K357" s="5">
        <v>0.11</v>
      </c>
      <c r="L357" s="4" t="s">
        <v>34</v>
      </c>
      <c r="M357" s="4" t="s">
        <v>35</v>
      </c>
      <c r="N357" s="4"/>
    </row>
    <row r="358" spans="1:14">
      <c r="A358" s="2" t="s">
        <v>1515</v>
      </c>
      <c r="B358" s="2" t="s">
        <v>1516</v>
      </c>
      <c r="C358" s="2" t="s">
        <v>535</v>
      </c>
      <c r="D358" s="2" t="s">
        <v>17</v>
      </c>
      <c r="E358" s="2" t="s">
        <v>18</v>
      </c>
      <c r="F358" s="2" t="s">
        <v>19</v>
      </c>
      <c r="G358" s="2" t="s">
        <v>31</v>
      </c>
      <c r="H358" s="2">
        <v>51</v>
      </c>
      <c r="I358" s="2" t="s">
        <v>1517</v>
      </c>
      <c r="J358" s="2" t="s">
        <v>1518</v>
      </c>
      <c r="K358" s="3">
        <v>0</v>
      </c>
      <c r="L358" s="2" t="s">
        <v>23</v>
      </c>
      <c r="M358" s="2" t="s">
        <v>129</v>
      </c>
      <c r="N358" s="2"/>
    </row>
    <row r="359" spans="1:14">
      <c r="A359" s="4" t="s">
        <v>1519</v>
      </c>
      <c r="B359" s="4" t="s">
        <v>1520</v>
      </c>
      <c r="C359" s="4" t="s">
        <v>226</v>
      </c>
      <c r="D359" s="4" t="s">
        <v>87</v>
      </c>
      <c r="E359" s="4" t="s">
        <v>40</v>
      </c>
      <c r="F359" s="4" t="s">
        <v>30</v>
      </c>
      <c r="G359" s="4" t="s">
        <v>122</v>
      </c>
      <c r="H359" s="4">
        <v>56</v>
      </c>
      <c r="I359" s="4" t="s">
        <v>1521</v>
      </c>
      <c r="J359" s="4" t="s">
        <v>1522</v>
      </c>
      <c r="K359" s="5">
        <v>0</v>
      </c>
      <c r="L359" s="4" t="s">
        <v>23</v>
      </c>
      <c r="M359" s="4" t="s">
        <v>55</v>
      </c>
      <c r="N359" s="4"/>
    </row>
    <row r="360" spans="1:14">
      <c r="A360" s="2" t="s">
        <v>1523</v>
      </c>
      <c r="B360" s="2" t="s">
        <v>1524</v>
      </c>
      <c r="C360" s="2" t="s">
        <v>65</v>
      </c>
      <c r="D360" s="2" t="s">
        <v>59</v>
      </c>
      <c r="E360" s="2" t="s">
        <v>18</v>
      </c>
      <c r="F360" s="2" t="s">
        <v>30</v>
      </c>
      <c r="G360" s="2" t="s">
        <v>122</v>
      </c>
      <c r="H360" s="2">
        <v>36</v>
      </c>
      <c r="I360" s="2" t="s">
        <v>1525</v>
      </c>
      <c r="J360" s="2" t="s">
        <v>1526</v>
      </c>
      <c r="K360" s="3">
        <v>7.0000000000000007E-2</v>
      </c>
      <c r="L360" s="2" t="s">
        <v>23</v>
      </c>
      <c r="M360" s="2" t="s">
        <v>24</v>
      </c>
      <c r="N360" s="2"/>
    </row>
    <row r="361" spans="1:14">
      <c r="A361" s="4" t="s">
        <v>836</v>
      </c>
      <c r="B361" s="4" t="s">
        <v>1527</v>
      </c>
      <c r="C361" s="4" t="s">
        <v>112</v>
      </c>
      <c r="D361" s="4" t="s">
        <v>113</v>
      </c>
      <c r="E361" s="4" t="s">
        <v>40</v>
      </c>
      <c r="F361" s="4" t="s">
        <v>30</v>
      </c>
      <c r="G361" s="4" t="s">
        <v>31</v>
      </c>
      <c r="H361" s="4">
        <v>38</v>
      </c>
      <c r="I361" s="4" t="s">
        <v>1528</v>
      </c>
      <c r="J361" s="4" t="s">
        <v>1529</v>
      </c>
      <c r="K361" s="5">
        <v>0.36</v>
      </c>
      <c r="L361" s="4" t="s">
        <v>23</v>
      </c>
      <c r="M361" s="4" t="s">
        <v>80</v>
      </c>
      <c r="N361" s="4"/>
    </row>
    <row r="362" spans="1:14">
      <c r="A362" s="2" t="s">
        <v>1530</v>
      </c>
      <c r="B362" s="2" t="s">
        <v>1531</v>
      </c>
      <c r="C362" s="2" t="s">
        <v>191</v>
      </c>
      <c r="D362" s="2" t="s">
        <v>59</v>
      </c>
      <c r="E362" s="2" t="s">
        <v>29</v>
      </c>
      <c r="F362" s="2" t="s">
        <v>19</v>
      </c>
      <c r="G362" s="2" t="s">
        <v>122</v>
      </c>
      <c r="H362" s="2">
        <v>56</v>
      </c>
      <c r="I362" s="2" t="s">
        <v>1532</v>
      </c>
      <c r="J362" s="2" t="s">
        <v>1533</v>
      </c>
      <c r="K362" s="3">
        <v>0</v>
      </c>
      <c r="L362" s="2" t="s">
        <v>138</v>
      </c>
      <c r="M362" s="2" t="s">
        <v>376</v>
      </c>
      <c r="N362" s="2"/>
    </row>
    <row r="363" spans="1:14">
      <c r="A363" s="4" t="s">
        <v>1534</v>
      </c>
      <c r="B363" s="4" t="s">
        <v>1535</v>
      </c>
      <c r="C363" s="4" t="s">
        <v>112</v>
      </c>
      <c r="D363" s="4" t="s">
        <v>87</v>
      </c>
      <c r="E363" s="4" t="s">
        <v>29</v>
      </c>
      <c r="F363" s="4" t="s">
        <v>19</v>
      </c>
      <c r="G363" s="4" t="s">
        <v>31</v>
      </c>
      <c r="H363" s="4">
        <v>52</v>
      </c>
      <c r="I363" s="4" t="s">
        <v>1536</v>
      </c>
      <c r="J363" s="4" t="s">
        <v>1537</v>
      </c>
      <c r="K363" s="5">
        <v>0.32</v>
      </c>
      <c r="L363" s="4" t="s">
        <v>34</v>
      </c>
      <c r="M363" s="4" t="s">
        <v>211</v>
      </c>
      <c r="N363" s="4"/>
    </row>
    <row r="364" spans="1:14">
      <c r="A364" s="2" t="s">
        <v>1538</v>
      </c>
      <c r="B364" s="2" t="s">
        <v>1539</v>
      </c>
      <c r="C364" s="2" t="s">
        <v>191</v>
      </c>
      <c r="D364" s="2" t="s">
        <v>39</v>
      </c>
      <c r="E364" s="2" t="s">
        <v>40</v>
      </c>
      <c r="F364" s="2" t="s">
        <v>19</v>
      </c>
      <c r="G364" s="2" t="s">
        <v>122</v>
      </c>
      <c r="H364" s="2">
        <v>53</v>
      </c>
      <c r="I364" s="2" t="s">
        <v>1540</v>
      </c>
      <c r="J364" s="2" t="s">
        <v>1541</v>
      </c>
      <c r="K364" s="3">
        <v>0</v>
      </c>
      <c r="L364" s="2" t="s">
        <v>23</v>
      </c>
      <c r="M364" s="2" t="s">
        <v>55</v>
      </c>
      <c r="N364" s="2"/>
    </row>
    <row r="365" spans="1:14">
      <c r="A365" s="4" t="s">
        <v>1542</v>
      </c>
      <c r="B365" s="4" t="s">
        <v>1543</v>
      </c>
      <c r="C365" s="4" t="s">
        <v>38</v>
      </c>
      <c r="D365" s="4" t="s">
        <v>93</v>
      </c>
      <c r="E365" s="4" t="s">
        <v>60</v>
      </c>
      <c r="F365" s="4" t="s">
        <v>19</v>
      </c>
      <c r="G365" s="4" t="s">
        <v>122</v>
      </c>
      <c r="H365" s="4">
        <v>60</v>
      </c>
      <c r="I365" s="4" t="s">
        <v>1544</v>
      </c>
      <c r="J365" s="4" t="s">
        <v>1545</v>
      </c>
      <c r="K365" s="5">
        <v>0.2</v>
      </c>
      <c r="L365" s="4" t="s">
        <v>23</v>
      </c>
      <c r="M365" s="4" t="s">
        <v>80</v>
      </c>
      <c r="N365" s="4"/>
    </row>
    <row r="366" spans="1:14">
      <c r="A366" s="2" t="s">
        <v>1546</v>
      </c>
      <c r="B366" s="2" t="s">
        <v>1547</v>
      </c>
      <c r="C366" s="2" t="s">
        <v>65</v>
      </c>
      <c r="D366" s="2" t="s">
        <v>77</v>
      </c>
      <c r="E366" s="2" t="s">
        <v>40</v>
      </c>
      <c r="F366" s="2" t="s">
        <v>30</v>
      </c>
      <c r="G366" s="2" t="s">
        <v>31</v>
      </c>
      <c r="H366" s="2">
        <v>63</v>
      </c>
      <c r="I366" s="2" t="s">
        <v>1548</v>
      </c>
      <c r="J366" s="2" t="s">
        <v>1549</v>
      </c>
      <c r="K366" s="3">
        <v>0.05</v>
      </c>
      <c r="L366" s="2" t="s">
        <v>34</v>
      </c>
      <c r="M366" s="2" t="s">
        <v>104</v>
      </c>
      <c r="N366" s="2"/>
    </row>
    <row r="367" spans="1:14">
      <c r="A367" s="4" t="s">
        <v>1550</v>
      </c>
      <c r="B367" s="4" t="s">
        <v>1551</v>
      </c>
      <c r="C367" s="4" t="s">
        <v>38</v>
      </c>
      <c r="D367" s="4" t="s">
        <v>93</v>
      </c>
      <c r="E367" s="4" t="s">
        <v>18</v>
      </c>
      <c r="F367" s="4" t="s">
        <v>19</v>
      </c>
      <c r="G367" s="4" t="s">
        <v>122</v>
      </c>
      <c r="H367" s="4">
        <v>37</v>
      </c>
      <c r="I367" s="4" t="s">
        <v>1552</v>
      </c>
      <c r="J367" s="4" t="s">
        <v>1553</v>
      </c>
      <c r="K367" s="5">
        <v>0.22</v>
      </c>
      <c r="L367" s="4" t="s">
        <v>138</v>
      </c>
      <c r="M367" s="4" t="s">
        <v>139</v>
      </c>
      <c r="N367" s="4"/>
    </row>
    <row r="368" spans="1:14">
      <c r="A368" s="2" t="s">
        <v>1554</v>
      </c>
      <c r="B368" s="2" t="s">
        <v>1555</v>
      </c>
      <c r="C368" s="2" t="s">
        <v>289</v>
      </c>
      <c r="D368" s="2" t="s">
        <v>93</v>
      </c>
      <c r="E368" s="2" t="s">
        <v>18</v>
      </c>
      <c r="F368" s="2" t="s">
        <v>19</v>
      </c>
      <c r="G368" s="2" t="s">
        <v>122</v>
      </c>
      <c r="H368" s="2">
        <v>30</v>
      </c>
      <c r="I368" s="2" t="s">
        <v>1556</v>
      </c>
      <c r="J368" s="2" t="s">
        <v>1557</v>
      </c>
      <c r="K368" s="3">
        <v>0</v>
      </c>
      <c r="L368" s="2" t="s">
        <v>138</v>
      </c>
      <c r="M368" s="2" t="s">
        <v>376</v>
      </c>
      <c r="N368" s="2"/>
    </row>
    <row r="369" spans="1:14">
      <c r="A369" s="4" t="s">
        <v>1558</v>
      </c>
      <c r="B369" s="4" t="s">
        <v>1559</v>
      </c>
      <c r="C369" s="4" t="s">
        <v>191</v>
      </c>
      <c r="D369" s="4" t="s">
        <v>39</v>
      </c>
      <c r="E369" s="4" t="s">
        <v>29</v>
      </c>
      <c r="F369" s="4" t="s">
        <v>30</v>
      </c>
      <c r="G369" s="4" t="s">
        <v>41</v>
      </c>
      <c r="H369" s="4">
        <v>30</v>
      </c>
      <c r="I369" s="4" t="s">
        <v>1560</v>
      </c>
      <c r="J369" s="4" t="s">
        <v>1561</v>
      </c>
      <c r="K369" s="5">
        <v>0</v>
      </c>
      <c r="L369" s="4" t="s">
        <v>23</v>
      </c>
      <c r="M369" s="4" t="s">
        <v>129</v>
      </c>
      <c r="N369" s="4"/>
    </row>
    <row r="370" spans="1:14">
      <c r="A370" s="2" t="s">
        <v>1562</v>
      </c>
      <c r="B370" s="2" t="s">
        <v>1563</v>
      </c>
      <c r="C370" s="2" t="s">
        <v>204</v>
      </c>
      <c r="D370" s="2" t="s">
        <v>17</v>
      </c>
      <c r="E370" s="2" t="s">
        <v>60</v>
      </c>
      <c r="F370" s="2" t="s">
        <v>19</v>
      </c>
      <c r="G370" s="2" t="s">
        <v>31</v>
      </c>
      <c r="H370" s="2">
        <v>45</v>
      </c>
      <c r="I370" s="2" t="s">
        <v>1564</v>
      </c>
      <c r="J370" s="2" t="s">
        <v>1565</v>
      </c>
      <c r="K370" s="3">
        <v>0</v>
      </c>
      <c r="L370" s="2" t="s">
        <v>34</v>
      </c>
      <c r="M370" s="2" t="s">
        <v>161</v>
      </c>
      <c r="N370" s="2"/>
    </row>
    <row r="371" spans="1:14">
      <c r="A371" s="4" t="s">
        <v>1566</v>
      </c>
      <c r="B371" s="4" t="s">
        <v>1567</v>
      </c>
      <c r="C371" s="4" t="s">
        <v>16</v>
      </c>
      <c r="D371" s="4" t="s">
        <v>77</v>
      </c>
      <c r="E371" s="4" t="s">
        <v>18</v>
      </c>
      <c r="F371" s="4" t="s">
        <v>19</v>
      </c>
      <c r="G371" s="4" t="s">
        <v>31</v>
      </c>
      <c r="H371" s="4">
        <v>55</v>
      </c>
      <c r="I371" s="4" t="s">
        <v>1568</v>
      </c>
      <c r="J371" s="4" t="s">
        <v>1569</v>
      </c>
      <c r="K371" s="5">
        <v>0.12</v>
      </c>
      <c r="L371" s="4" t="s">
        <v>34</v>
      </c>
      <c r="M371" s="4" t="s">
        <v>35</v>
      </c>
      <c r="N371" s="4"/>
    </row>
    <row r="372" spans="1:14">
      <c r="A372" s="2" t="s">
        <v>1570</v>
      </c>
      <c r="B372" s="2" t="s">
        <v>1571</v>
      </c>
      <c r="C372" s="2" t="s">
        <v>52</v>
      </c>
      <c r="D372" s="2" t="s">
        <v>113</v>
      </c>
      <c r="E372" s="2" t="s">
        <v>29</v>
      </c>
      <c r="F372" s="2" t="s">
        <v>19</v>
      </c>
      <c r="G372" s="2" t="s">
        <v>122</v>
      </c>
      <c r="H372" s="2">
        <v>33</v>
      </c>
      <c r="I372" s="2" t="s">
        <v>1572</v>
      </c>
      <c r="J372" s="2" t="s">
        <v>1573</v>
      </c>
      <c r="K372" s="3">
        <v>0</v>
      </c>
      <c r="L372" s="2" t="s">
        <v>138</v>
      </c>
      <c r="M372" s="2" t="s">
        <v>376</v>
      </c>
      <c r="N372" s="2"/>
    </row>
    <row r="373" spans="1:14">
      <c r="A373" s="4" t="s">
        <v>1574</v>
      </c>
      <c r="B373" s="4" t="s">
        <v>1575</v>
      </c>
      <c r="C373" s="4" t="s">
        <v>434</v>
      </c>
      <c r="D373" s="4" t="s">
        <v>17</v>
      </c>
      <c r="E373" s="4" t="s">
        <v>29</v>
      </c>
      <c r="F373" s="4" t="s">
        <v>19</v>
      </c>
      <c r="G373" s="4" t="s">
        <v>41</v>
      </c>
      <c r="H373" s="4">
        <v>65</v>
      </c>
      <c r="I373" s="4" t="s">
        <v>1576</v>
      </c>
      <c r="J373" s="4" t="s">
        <v>1577</v>
      </c>
      <c r="K373" s="5">
        <v>0</v>
      </c>
      <c r="L373" s="4" t="s">
        <v>23</v>
      </c>
      <c r="M373" s="4" t="s">
        <v>24</v>
      </c>
      <c r="N373" s="4"/>
    </row>
    <row r="374" spans="1:14">
      <c r="A374" s="2" t="s">
        <v>1578</v>
      </c>
      <c r="B374" s="2" t="s">
        <v>1579</v>
      </c>
      <c r="C374" s="2" t="s">
        <v>16</v>
      </c>
      <c r="D374" s="2" t="s">
        <v>17</v>
      </c>
      <c r="E374" s="2" t="s">
        <v>18</v>
      </c>
      <c r="F374" s="2" t="s">
        <v>19</v>
      </c>
      <c r="G374" s="2" t="s">
        <v>31</v>
      </c>
      <c r="H374" s="2">
        <v>60</v>
      </c>
      <c r="I374" s="2" t="s">
        <v>1580</v>
      </c>
      <c r="J374" s="2" t="s">
        <v>1581</v>
      </c>
      <c r="K374" s="3">
        <v>0.1</v>
      </c>
      <c r="L374" s="2" t="s">
        <v>34</v>
      </c>
      <c r="M374" s="2" t="s">
        <v>104</v>
      </c>
      <c r="N374" s="2"/>
    </row>
    <row r="375" spans="1:14">
      <c r="A375" s="4" t="s">
        <v>1582</v>
      </c>
      <c r="B375" s="4" t="s">
        <v>1583</v>
      </c>
      <c r="C375" s="4" t="s">
        <v>112</v>
      </c>
      <c r="D375" s="4" t="s">
        <v>59</v>
      </c>
      <c r="E375" s="4" t="s">
        <v>18</v>
      </c>
      <c r="F375" s="4" t="s">
        <v>30</v>
      </c>
      <c r="G375" s="4" t="s">
        <v>31</v>
      </c>
      <c r="H375" s="4">
        <v>56</v>
      </c>
      <c r="I375" s="4" t="s">
        <v>1584</v>
      </c>
      <c r="J375" s="4" t="s">
        <v>1585</v>
      </c>
      <c r="K375" s="5">
        <v>0.32</v>
      </c>
      <c r="L375" s="4" t="s">
        <v>34</v>
      </c>
      <c r="M375" s="4" t="s">
        <v>104</v>
      </c>
      <c r="N375" s="4"/>
    </row>
    <row r="376" spans="1:14">
      <c r="A376" s="2" t="s">
        <v>1586</v>
      </c>
      <c r="B376" s="2" t="s">
        <v>1587</v>
      </c>
      <c r="C376" s="2" t="s">
        <v>38</v>
      </c>
      <c r="D376" s="2" t="s">
        <v>93</v>
      </c>
      <c r="E376" s="2" t="s">
        <v>29</v>
      </c>
      <c r="F376" s="2" t="s">
        <v>30</v>
      </c>
      <c r="G376" s="2" t="s">
        <v>31</v>
      </c>
      <c r="H376" s="2">
        <v>53</v>
      </c>
      <c r="I376" s="2" t="s">
        <v>1588</v>
      </c>
      <c r="J376" s="2" t="s">
        <v>1589</v>
      </c>
      <c r="K376" s="3">
        <v>0.28999999999999998</v>
      </c>
      <c r="L376" s="2" t="s">
        <v>23</v>
      </c>
      <c r="M376" s="2" t="s">
        <v>24</v>
      </c>
      <c r="N376" s="2"/>
    </row>
    <row r="377" spans="1:14">
      <c r="A377" s="4" t="s">
        <v>1590</v>
      </c>
      <c r="B377" s="4" t="s">
        <v>1591</v>
      </c>
      <c r="C377" s="4" t="s">
        <v>289</v>
      </c>
      <c r="D377" s="4" t="s">
        <v>93</v>
      </c>
      <c r="E377" s="4" t="s">
        <v>40</v>
      </c>
      <c r="F377" s="4" t="s">
        <v>19</v>
      </c>
      <c r="G377" s="4" t="s">
        <v>122</v>
      </c>
      <c r="H377" s="4">
        <v>36</v>
      </c>
      <c r="I377" s="4" t="s">
        <v>1592</v>
      </c>
      <c r="J377" s="4" t="s">
        <v>1593</v>
      </c>
      <c r="K377" s="5">
        <v>0</v>
      </c>
      <c r="L377" s="4" t="s">
        <v>138</v>
      </c>
      <c r="M377" s="4" t="s">
        <v>376</v>
      </c>
      <c r="N377" s="4"/>
    </row>
    <row r="378" spans="1:14">
      <c r="A378" s="2" t="s">
        <v>1594</v>
      </c>
      <c r="B378" s="2" t="s">
        <v>1595</v>
      </c>
      <c r="C378" s="2" t="s">
        <v>52</v>
      </c>
      <c r="D378" s="2" t="s">
        <v>113</v>
      </c>
      <c r="E378" s="2" t="s">
        <v>60</v>
      </c>
      <c r="F378" s="2" t="s">
        <v>19</v>
      </c>
      <c r="G378" s="2" t="s">
        <v>31</v>
      </c>
      <c r="H378" s="2">
        <v>46</v>
      </c>
      <c r="I378" s="2" t="s">
        <v>1596</v>
      </c>
      <c r="J378" s="2" t="s">
        <v>1597</v>
      </c>
      <c r="K378" s="3">
        <v>0</v>
      </c>
      <c r="L378" s="2" t="s">
        <v>34</v>
      </c>
      <c r="M378" s="2" t="s">
        <v>161</v>
      </c>
      <c r="N378" s="2" t="s">
        <v>1598</v>
      </c>
    </row>
    <row r="379" spans="1:14">
      <c r="A379" s="4" t="s">
        <v>1599</v>
      </c>
      <c r="B379" s="4" t="s">
        <v>1600</v>
      </c>
      <c r="C379" s="4" t="s">
        <v>65</v>
      </c>
      <c r="D379" s="4" t="s">
        <v>59</v>
      </c>
      <c r="E379" s="4" t="s">
        <v>40</v>
      </c>
      <c r="F379" s="4" t="s">
        <v>19</v>
      </c>
      <c r="G379" s="4" t="s">
        <v>122</v>
      </c>
      <c r="H379" s="4">
        <v>38</v>
      </c>
      <c r="I379" s="4" t="s">
        <v>1601</v>
      </c>
      <c r="J379" s="4" t="s">
        <v>1602</v>
      </c>
      <c r="K379" s="5">
        <v>0.09</v>
      </c>
      <c r="L379" s="4" t="s">
        <v>138</v>
      </c>
      <c r="M379" s="4" t="s">
        <v>376</v>
      </c>
      <c r="N379" s="4"/>
    </row>
    <row r="380" spans="1:14">
      <c r="A380" s="2" t="s">
        <v>1603</v>
      </c>
      <c r="B380" s="2" t="s">
        <v>1604</v>
      </c>
      <c r="C380" s="2" t="s">
        <v>204</v>
      </c>
      <c r="D380" s="2" t="s">
        <v>17</v>
      </c>
      <c r="E380" s="2" t="s">
        <v>18</v>
      </c>
      <c r="F380" s="2" t="s">
        <v>30</v>
      </c>
      <c r="G380" s="2" t="s">
        <v>41</v>
      </c>
      <c r="H380" s="2">
        <v>62</v>
      </c>
      <c r="I380" s="2" t="s">
        <v>1605</v>
      </c>
      <c r="J380" s="2" t="s">
        <v>1606</v>
      </c>
      <c r="K380" s="3">
        <v>0</v>
      </c>
      <c r="L380" s="2" t="s">
        <v>23</v>
      </c>
      <c r="M380" s="2" t="s">
        <v>129</v>
      </c>
      <c r="N380" s="2"/>
    </row>
    <row r="381" spans="1:14">
      <c r="A381" s="4" t="s">
        <v>1607</v>
      </c>
      <c r="B381" s="4" t="s">
        <v>1608</v>
      </c>
      <c r="C381" s="4" t="s">
        <v>173</v>
      </c>
      <c r="D381" s="4" t="s">
        <v>93</v>
      </c>
      <c r="E381" s="4" t="s">
        <v>18</v>
      </c>
      <c r="F381" s="4" t="s">
        <v>19</v>
      </c>
      <c r="G381" s="4" t="s">
        <v>41</v>
      </c>
      <c r="H381" s="4">
        <v>61</v>
      </c>
      <c r="I381" s="4" t="s">
        <v>999</v>
      </c>
      <c r="J381" s="4" t="s">
        <v>1609</v>
      </c>
      <c r="K381" s="5">
        <v>0.13</v>
      </c>
      <c r="L381" s="4" t="s">
        <v>23</v>
      </c>
      <c r="M381" s="4" t="s">
        <v>44</v>
      </c>
      <c r="N381" s="4"/>
    </row>
    <row r="382" spans="1:14">
      <c r="A382" s="2" t="s">
        <v>1610</v>
      </c>
      <c r="B382" s="2" t="s">
        <v>1611</v>
      </c>
      <c r="C382" s="2" t="s">
        <v>434</v>
      </c>
      <c r="D382" s="2" t="s">
        <v>17</v>
      </c>
      <c r="E382" s="2" t="s">
        <v>40</v>
      </c>
      <c r="F382" s="2" t="s">
        <v>19</v>
      </c>
      <c r="G382" s="2" t="s">
        <v>41</v>
      </c>
      <c r="H382" s="2">
        <v>59</v>
      </c>
      <c r="I382" s="2" t="s">
        <v>1612</v>
      </c>
      <c r="J382" s="2" t="s">
        <v>1613</v>
      </c>
      <c r="K382" s="3">
        <v>0</v>
      </c>
      <c r="L382" s="2" t="s">
        <v>23</v>
      </c>
      <c r="M382" s="2" t="s">
        <v>55</v>
      </c>
      <c r="N382" s="2"/>
    </row>
    <row r="383" spans="1:14">
      <c r="A383" s="4" t="s">
        <v>1614</v>
      </c>
      <c r="B383" s="4" t="s">
        <v>1615</v>
      </c>
      <c r="C383" s="4" t="s">
        <v>28</v>
      </c>
      <c r="D383" s="4" t="s">
        <v>17</v>
      </c>
      <c r="E383" s="4" t="s">
        <v>40</v>
      </c>
      <c r="F383" s="4" t="s">
        <v>19</v>
      </c>
      <c r="G383" s="4" t="s">
        <v>31</v>
      </c>
      <c r="H383" s="4">
        <v>49</v>
      </c>
      <c r="I383" s="4" t="s">
        <v>1616</v>
      </c>
      <c r="J383" s="4" t="s">
        <v>1617</v>
      </c>
      <c r="K383" s="5">
        <v>0</v>
      </c>
      <c r="L383" s="4" t="s">
        <v>34</v>
      </c>
      <c r="M383" s="4" t="s">
        <v>161</v>
      </c>
      <c r="N383" s="4"/>
    </row>
    <row r="384" spans="1:14">
      <c r="A384" s="2" t="s">
        <v>1618</v>
      </c>
      <c r="B384" s="2" t="s">
        <v>1619</v>
      </c>
      <c r="C384" s="2" t="s">
        <v>38</v>
      </c>
      <c r="D384" s="2" t="s">
        <v>113</v>
      </c>
      <c r="E384" s="2" t="s">
        <v>29</v>
      </c>
      <c r="F384" s="2" t="s">
        <v>19</v>
      </c>
      <c r="G384" s="2" t="s">
        <v>31</v>
      </c>
      <c r="H384" s="2">
        <v>64</v>
      </c>
      <c r="I384" s="2" t="s">
        <v>1620</v>
      </c>
      <c r="J384" s="2" t="s">
        <v>1621</v>
      </c>
      <c r="K384" s="3">
        <v>0.19</v>
      </c>
      <c r="L384" s="2" t="s">
        <v>23</v>
      </c>
      <c r="M384" s="2" t="s">
        <v>24</v>
      </c>
      <c r="N384" s="2"/>
    </row>
    <row r="385" spans="1:14">
      <c r="A385" s="4" t="s">
        <v>1622</v>
      </c>
      <c r="B385" s="4" t="s">
        <v>1623</v>
      </c>
      <c r="C385" s="4" t="s">
        <v>65</v>
      </c>
      <c r="D385" s="4" t="s">
        <v>17</v>
      </c>
      <c r="E385" s="4" t="s">
        <v>18</v>
      </c>
      <c r="F385" s="4" t="s">
        <v>19</v>
      </c>
      <c r="G385" s="4" t="s">
        <v>41</v>
      </c>
      <c r="H385" s="4">
        <v>57</v>
      </c>
      <c r="I385" s="4" t="s">
        <v>1624</v>
      </c>
      <c r="J385" s="4" t="s">
        <v>1625</v>
      </c>
      <c r="K385" s="5">
        <v>7.0000000000000007E-2</v>
      </c>
      <c r="L385" s="4" t="s">
        <v>23</v>
      </c>
      <c r="M385" s="4" t="s">
        <v>129</v>
      </c>
      <c r="N385" s="4"/>
    </row>
    <row r="386" spans="1:14">
      <c r="A386" s="2" t="s">
        <v>1626</v>
      </c>
      <c r="B386" s="2" t="s">
        <v>1627</v>
      </c>
      <c r="C386" s="2" t="s">
        <v>65</v>
      </c>
      <c r="D386" s="2" t="s">
        <v>59</v>
      </c>
      <c r="E386" s="2" t="s">
        <v>40</v>
      </c>
      <c r="F386" s="2" t="s">
        <v>30</v>
      </c>
      <c r="G386" s="2" t="s">
        <v>31</v>
      </c>
      <c r="H386" s="2">
        <v>52</v>
      </c>
      <c r="I386" s="2" t="s">
        <v>1628</v>
      </c>
      <c r="J386" s="2" t="s">
        <v>1629</v>
      </c>
      <c r="K386" s="3">
        <v>7.0000000000000007E-2</v>
      </c>
      <c r="L386" s="2" t="s">
        <v>23</v>
      </c>
      <c r="M386" s="2" t="s">
        <v>55</v>
      </c>
      <c r="N386" s="2"/>
    </row>
    <row r="387" spans="1:14">
      <c r="A387" s="4" t="s">
        <v>1630</v>
      </c>
      <c r="B387" s="4" t="s">
        <v>1631</v>
      </c>
      <c r="C387" s="4" t="s">
        <v>16</v>
      </c>
      <c r="D387" s="4" t="s">
        <v>77</v>
      </c>
      <c r="E387" s="4" t="s">
        <v>40</v>
      </c>
      <c r="F387" s="4" t="s">
        <v>30</v>
      </c>
      <c r="G387" s="4" t="s">
        <v>122</v>
      </c>
      <c r="H387" s="4">
        <v>40</v>
      </c>
      <c r="I387" s="4" t="s">
        <v>1632</v>
      </c>
      <c r="J387" s="4" t="s">
        <v>1633</v>
      </c>
      <c r="K387" s="5">
        <v>0.1</v>
      </c>
      <c r="L387" s="4" t="s">
        <v>23</v>
      </c>
      <c r="M387" s="4" t="s">
        <v>73</v>
      </c>
      <c r="N387" s="4"/>
    </row>
    <row r="388" spans="1:14">
      <c r="A388" s="2" t="s">
        <v>1634</v>
      </c>
      <c r="B388" s="2" t="s">
        <v>1635</v>
      </c>
      <c r="C388" s="2" t="s">
        <v>16</v>
      </c>
      <c r="D388" s="2" t="s">
        <v>17</v>
      </c>
      <c r="E388" s="2" t="s">
        <v>18</v>
      </c>
      <c r="F388" s="2" t="s">
        <v>19</v>
      </c>
      <c r="G388" s="2" t="s">
        <v>122</v>
      </c>
      <c r="H388" s="2">
        <v>49</v>
      </c>
      <c r="I388" s="2" t="s">
        <v>1636</v>
      </c>
      <c r="J388" s="2" t="s">
        <v>1637</v>
      </c>
      <c r="K388" s="3">
        <v>0.1</v>
      </c>
      <c r="L388" s="2" t="s">
        <v>138</v>
      </c>
      <c r="M388" s="2" t="s">
        <v>376</v>
      </c>
      <c r="N388" s="2"/>
    </row>
    <row r="389" spans="1:14">
      <c r="A389" s="4" t="s">
        <v>1638</v>
      </c>
      <c r="B389" s="4" t="s">
        <v>1639</v>
      </c>
      <c r="C389" s="4" t="s">
        <v>535</v>
      </c>
      <c r="D389" s="4" t="s">
        <v>17</v>
      </c>
      <c r="E389" s="4" t="s">
        <v>40</v>
      </c>
      <c r="F389" s="4" t="s">
        <v>30</v>
      </c>
      <c r="G389" s="4" t="s">
        <v>41</v>
      </c>
      <c r="H389" s="4">
        <v>43</v>
      </c>
      <c r="I389" s="4" t="s">
        <v>1640</v>
      </c>
      <c r="J389" s="4" t="s">
        <v>1641</v>
      </c>
      <c r="K389" s="5">
        <v>0</v>
      </c>
      <c r="L389" s="4" t="s">
        <v>23</v>
      </c>
      <c r="M389" s="4" t="s">
        <v>24</v>
      </c>
      <c r="N389" s="4"/>
    </row>
    <row r="390" spans="1:14">
      <c r="A390" s="2" t="s">
        <v>1642</v>
      </c>
      <c r="B390" s="2" t="s">
        <v>1643</v>
      </c>
      <c r="C390" s="2" t="s">
        <v>191</v>
      </c>
      <c r="D390" s="2" t="s">
        <v>39</v>
      </c>
      <c r="E390" s="2" t="s">
        <v>40</v>
      </c>
      <c r="F390" s="2" t="s">
        <v>30</v>
      </c>
      <c r="G390" s="2" t="s">
        <v>41</v>
      </c>
      <c r="H390" s="2">
        <v>31</v>
      </c>
      <c r="I390" s="2" t="s">
        <v>1644</v>
      </c>
      <c r="J390" s="2" t="s">
        <v>1645</v>
      </c>
      <c r="K390" s="3">
        <v>0</v>
      </c>
      <c r="L390" s="2" t="s">
        <v>23</v>
      </c>
      <c r="M390" s="2" t="s">
        <v>55</v>
      </c>
      <c r="N390" s="2"/>
    </row>
    <row r="391" spans="1:14">
      <c r="A391" s="4" t="s">
        <v>1646</v>
      </c>
      <c r="B391" s="4" t="s">
        <v>1647</v>
      </c>
      <c r="C391" s="4" t="s">
        <v>38</v>
      </c>
      <c r="D391" s="4" t="s">
        <v>77</v>
      </c>
      <c r="E391" s="4" t="s">
        <v>29</v>
      </c>
      <c r="F391" s="4" t="s">
        <v>30</v>
      </c>
      <c r="G391" s="4" t="s">
        <v>31</v>
      </c>
      <c r="H391" s="4">
        <v>55</v>
      </c>
      <c r="I391" s="4" t="s">
        <v>1648</v>
      </c>
      <c r="J391" s="4" t="s">
        <v>1649</v>
      </c>
      <c r="K391" s="5">
        <v>0.25</v>
      </c>
      <c r="L391" s="4" t="s">
        <v>34</v>
      </c>
      <c r="M391" s="4" t="s">
        <v>211</v>
      </c>
      <c r="N391" s="4"/>
    </row>
    <row r="392" spans="1:14">
      <c r="A392" s="2" t="s">
        <v>1240</v>
      </c>
      <c r="B392" s="2" t="s">
        <v>1650</v>
      </c>
      <c r="C392" s="2" t="s">
        <v>16</v>
      </c>
      <c r="D392" s="2" t="s">
        <v>87</v>
      </c>
      <c r="E392" s="2" t="s">
        <v>40</v>
      </c>
      <c r="F392" s="2" t="s">
        <v>19</v>
      </c>
      <c r="G392" s="2" t="s">
        <v>41</v>
      </c>
      <c r="H392" s="2">
        <v>41</v>
      </c>
      <c r="I392" s="2" t="s">
        <v>1651</v>
      </c>
      <c r="J392" s="2" t="s">
        <v>1652</v>
      </c>
      <c r="K392" s="3">
        <v>0.13</v>
      </c>
      <c r="L392" s="2" t="s">
        <v>23</v>
      </c>
      <c r="M392" s="2" t="s">
        <v>129</v>
      </c>
      <c r="N392" s="2"/>
    </row>
    <row r="393" spans="1:14">
      <c r="A393" s="4" t="s">
        <v>1653</v>
      </c>
      <c r="B393" s="4" t="s">
        <v>1654</v>
      </c>
      <c r="C393" s="4" t="s">
        <v>52</v>
      </c>
      <c r="D393" s="4" t="s">
        <v>77</v>
      </c>
      <c r="E393" s="4" t="s">
        <v>18</v>
      </c>
      <c r="F393" s="4" t="s">
        <v>30</v>
      </c>
      <c r="G393" s="4" t="s">
        <v>31</v>
      </c>
      <c r="H393" s="4">
        <v>34</v>
      </c>
      <c r="I393" s="4" t="s">
        <v>1655</v>
      </c>
      <c r="J393" s="4" t="s">
        <v>1656</v>
      </c>
      <c r="K393" s="5">
        <v>0</v>
      </c>
      <c r="L393" s="4" t="s">
        <v>34</v>
      </c>
      <c r="M393" s="4" t="s">
        <v>161</v>
      </c>
      <c r="N393" s="4"/>
    </row>
    <row r="394" spans="1:14">
      <c r="A394" s="2" t="s">
        <v>1657</v>
      </c>
      <c r="B394" s="2" t="s">
        <v>1658</v>
      </c>
      <c r="C394" s="2" t="s">
        <v>16</v>
      </c>
      <c r="D394" s="2" t="s">
        <v>39</v>
      </c>
      <c r="E394" s="2" t="s">
        <v>60</v>
      </c>
      <c r="F394" s="2" t="s">
        <v>19</v>
      </c>
      <c r="G394" s="2" t="s">
        <v>31</v>
      </c>
      <c r="H394" s="2">
        <v>41</v>
      </c>
      <c r="I394" s="2" t="s">
        <v>1659</v>
      </c>
      <c r="J394" s="2" t="s">
        <v>1660</v>
      </c>
      <c r="K394" s="3">
        <v>0.12</v>
      </c>
      <c r="L394" s="2" t="s">
        <v>23</v>
      </c>
      <c r="M394" s="2" t="s">
        <v>80</v>
      </c>
      <c r="N394" s="2"/>
    </row>
    <row r="395" spans="1:14">
      <c r="A395" s="4" t="s">
        <v>1661</v>
      </c>
      <c r="B395" s="4" t="s">
        <v>1662</v>
      </c>
      <c r="C395" s="4" t="s">
        <v>596</v>
      </c>
      <c r="D395" s="4" t="s">
        <v>17</v>
      </c>
      <c r="E395" s="4" t="s">
        <v>29</v>
      </c>
      <c r="F395" s="4" t="s">
        <v>30</v>
      </c>
      <c r="G395" s="4" t="s">
        <v>31</v>
      </c>
      <c r="H395" s="4">
        <v>40</v>
      </c>
      <c r="I395" s="4" t="s">
        <v>1663</v>
      </c>
      <c r="J395" s="4" t="s">
        <v>1664</v>
      </c>
      <c r="K395" s="5">
        <v>0</v>
      </c>
      <c r="L395" s="4" t="s">
        <v>23</v>
      </c>
      <c r="M395" s="4" t="s">
        <v>24</v>
      </c>
      <c r="N395" s="4"/>
    </row>
    <row r="396" spans="1:14">
      <c r="A396" s="2" t="s">
        <v>1665</v>
      </c>
      <c r="B396" s="2" t="s">
        <v>1666</v>
      </c>
      <c r="C396" s="2" t="s">
        <v>182</v>
      </c>
      <c r="D396" s="2" t="s">
        <v>17</v>
      </c>
      <c r="E396" s="2" t="s">
        <v>29</v>
      </c>
      <c r="F396" s="2" t="s">
        <v>30</v>
      </c>
      <c r="G396" s="2" t="s">
        <v>20</v>
      </c>
      <c r="H396" s="2">
        <v>42</v>
      </c>
      <c r="I396" s="2" t="s">
        <v>1667</v>
      </c>
      <c r="J396" s="2" t="s">
        <v>1668</v>
      </c>
      <c r="K396" s="3">
        <v>0</v>
      </c>
      <c r="L396" s="2" t="s">
        <v>23</v>
      </c>
      <c r="M396" s="2" t="s">
        <v>44</v>
      </c>
      <c r="N396" s="2"/>
    </row>
    <row r="397" spans="1:14">
      <c r="A397" s="4" t="s">
        <v>1669</v>
      </c>
      <c r="B397" s="4" t="s">
        <v>1670</v>
      </c>
      <c r="C397" s="4" t="s">
        <v>112</v>
      </c>
      <c r="D397" s="4" t="s">
        <v>87</v>
      </c>
      <c r="E397" s="4" t="s">
        <v>60</v>
      </c>
      <c r="F397" s="4" t="s">
        <v>30</v>
      </c>
      <c r="G397" s="4" t="s">
        <v>31</v>
      </c>
      <c r="H397" s="4">
        <v>31</v>
      </c>
      <c r="I397" s="4" t="s">
        <v>1671</v>
      </c>
      <c r="J397" s="4" t="s">
        <v>1672</v>
      </c>
      <c r="K397" s="5">
        <v>0.34</v>
      </c>
      <c r="L397" s="4" t="s">
        <v>23</v>
      </c>
      <c r="M397" s="4" t="s">
        <v>129</v>
      </c>
      <c r="N397" s="4"/>
    </row>
    <row r="398" spans="1:14">
      <c r="A398" s="2" t="s">
        <v>1673</v>
      </c>
      <c r="B398" s="2" t="s">
        <v>1674</v>
      </c>
      <c r="C398" s="2" t="s">
        <v>38</v>
      </c>
      <c r="D398" s="2" t="s">
        <v>113</v>
      </c>
      <c r="E398" s="2" t="s">
        <v>18</v>
      </c>
      <c r="F398" s="2" t="s">
        <v>30</v>
      </c>
      <c r="G398" s="2" t="s">
        <v>31</v>
      </c>
      <c r="H398" s="2">
        <v>49</v>
      </c>
      <c r="I398" s="2" t="s">
        <v>1675</v>
      </c>
      <c r="J398" s="2" t="s">
        <v>1676</v>
      </c>
      <c r="K398" s="3">
        <v>0.21</v>
      </c>
      <c r="L398" s="2" t="s">
        <v>34</v>
      </c>
      <c r="M398" s="2" t="s">
        <v>35</v>
      </c>
      <c r="N398" s="2"/>
    </row>
    <row r="399" spans="1:14">
      <c r="A399" s="4" t="s">
        <v>1677</v>
      </c>
      <c r="B399" s="4" t="s">
        <v>1678</v>
      </c>
      <c r="C399" s="4" t="s">
        <v>28</v>
      </c>
      <c r="D399" s="4" t="s">
        <v>17</v>
      </c>
      <c r="E399" s="4" t="s">
        <v>40</v>
      </c>
      <c r="F399" s="4" t="s">
        <v>30</v>
      </c>
      <c r="G399" s="4" t="s">
        <v>31</v>
      </c>
      <c r="H399" s="4">
        <v>42</v>
      </c>
      <c r="I399" s="4" t="s">
        <v>1679</v>
      </c>
      <c r="J399" s="4" t="s">
        <v>1680</v>
      </c>
      <c r="K399" s="5">
        <v>0</v>
      </c>
      <c r="L399" s="4" t="s">
        <v>34</v>
      </c>
      <c r="M399" s="4" t="s">
        <v>35</v>
      </c>
      <c r="N399" s="4"/>
    </row>
    <row r="400" spans="1:14">
      <c r="A400" s="2" t="s">
        <v>758</v>
      </c>
      <c r="B400" s="2" t="s">
        <v>1681</v>
      </c>
      <c r="C400" s="2" t="s">
        <v>16</v>
      </c>
      <c r="D400" s="2" t="s">
        <v>17</v>
      </c>
      <c r="E400" s="2" t="s">
        <v>60</v>
      </c>
      <c r="F400" s="2" t="s">
        <v>30</v>
      </c>
      <c r="G400" s="2" t="s">
        <v>41</v>
      </c>
      <c r="H400" s="2">
        <v>46</v>
      </c>
      <c r="I400" s="2" t="s">
        <v>1682</v>
      </c>
      <c r="J400" s="2" t="s">
        <v>1683</v>
      </c>
      <c r="K400" s="3">
        <v>0.11</v>
      </c>
      <c r="L400" s="2" t="s">
        <v>23</v>
      </c>
      <c r="M400" s="2" t="s">
        <v>44</v>
      </c>
      <c r="N400" s="2"/>
    </row>
    <row r="401" spans="1:14">
      <c r="A401" s="4" t="s">
        <v>1684</v>
      </c>
      <c r="B401" s="4" t="s">
        <v>1685</v>
      </c>
      <c r="C401" s="4" t="s">
        <v>434</v>
      </c>
      <c r="D401" s="4" t="s">
        <v>17</v>
      </c>
      <c r="E401" s="4" t="s">
        <v>18</v>
      </c>
      <c r="F401" s="4" t="s">
        <v>30</v>
      </c>
      <c r="G401" s="4" t="s">
        <v>31</v>
      </c>
      <c r="H401" s="4">
        <v>37</v>
      </c>
      <c r="I401" s="4" t="s">
        <v>626</v>
      </c>
      <c r="J401" s="4" t="s">
        <v>1686</v>
      </c>
      <c r="K401" s="5">
        <v>0</v>
      </c>
      <c r="L401" s="4" t="s">
        <v>34</v>
      </c>
      <c r="M401" s="4" t="s">
        <v>104</v>
      </c>
      <c r="N401" s="4"/>
    </row>
    <row r="402" spans="1:14">
      <c r="A402" s="2" t="s">
        <v>1687</v>
      </c>
      <c r="B402" s="2" t="s">
        <v>1688</v>
      </c>
      <c r="C402" s="2" t="s">
        <v>16</v>
      </c>
      <c r="D402" s="2" t="s">
        <v>39</v>
      </c>
      <c r="E402" s="2" t="s">
        <v>18</v>
      </c>
      <c r="F402" s="2" t="s">
        <v>19</v>
      </c>
      <c r="G402" s="2" t="s">
        <v>41</v>
      </c>
      <c r="H402" s="2">
        <v>51</v>
      </c>
      <c r="I402" s="2" t="s">
        <v>1689</v>
      </c>
      <c r="J402" s="2" t="s">
        <v>1690</v>
      </c>
      <c r="K402" s="3">
        <v>0.13</v>
      </c>
      <c r="L402" s="2" t="s">
        <v>23</v>
      </c>
      <c r="M402" s="2" t="s">
        <v>44</v>
      </c>
      <c r="N402" s="2" t="s">
        <v>1691</v>
      </c>
    </row>
    <row r="403" spans="1:14">
      <c r="A403" s="4" t="s">
        <v>1692</v>
      </c>
      <c r="B403" s="4" t="s">
        <v>1693</v>
      </c>
      <c r="C403" s="4" t="s">
        <v>38</v>
      </c>
      <c r="D403" s="4" t="s">
        <v>93</v>
      </c>
      <c r="E403" s="4" t="s">
        <v>60</v>
      </c>
      <c r="F403" s="4" t="s">
        <v>30</v>
      </c>
      <c r="G403" s="4" t="s">
        <v>122</v>
      </c>
      <c r="H403" s="4">
        <v>46</v>
      </c>
      <c r="I403" s="4" t="s">
        <v>1694</v>
      </c>
      <c r="J403" s="4" t="s">
        <v>1695</v>
      </c>
      <c r="K403" s="5">
        <v>0.21</v>
      </c>
      <c r="L403" s="4" t="s">
        <v>138</v>
      </c>
      <c r="M403" s="4" t="s">
        <v>376</v>
      </c>
      <c r="N403" s="4"/>
    </row>
    <row r="404" spans="1:14">
      <c r="A404" s="2" t="s">
        <v>1696</v>
      </c>
      <c r="B404" s="2" t="s">
        <v>1697</v>
      </c>
      <c r="C404" s="2" t="s">
        <v>681</v>
      </c>
      <c r="D404" s="2" t="s">
        <v>17</v>
      </c>
      <c r="E404" s="2" t="s">
        <v>60</v>
      </c>
      <c r="F404" s="2" t="s">
        <v>30</v>
      </c>
      <c r="G404" s="2" t="s">
        <v>20</v>
      </c>
      <c r="H404" s="2">
        <v>55</v>
      </c>
      <c r="I404" s="2" t="s">
        <v>1698</v>
      </c>
      <c r="J404" s="2" t="s">
        <v>1699</v>
      </c>
      <c r="K404" s="3">
        <v>0</v>
      </c>
      <c r="L404" s="2" t="s">
        <v>23</v>
      </c>
      <c r="M404" s="2" t="s">
        <v>44</v>
      </c>
      <c r="N404" s="2"/>
    </row>
    <row r="405" spans="1:14">
      <c r="A405" s="4" t="s">
        <v>1700</v>
      </c>
      <c r="B405" s="4" t="s">
        <v>1701</v>
      </c>
      <c r="C405" s="4" t="s">
        <v>191</v>
      </c>
      <c r="D405" s="4" t="s">
        <v>77</v>
      </c>
      <c r="E405" s="4" t="s">
        <v>29</v>
      </c>
      <c r="F405" s="4" t="s">
        <v>30</v>
      </c>
      <c r="G405" s="4" t="s">
        <v>41</v>
      </c>
      <c r="H405" s="4">
        <v>43</v>
      </c>
      <c r="I405" s="4" t="s">
        <v>1612</v>
      </c>
      <c r="J405" s="4" t="s">
        <v>1702</v>
      </c>
      <c r="K405" s="5">
        <v>0</v>
      </c>
      <c r="L405" s="4" t="s">
        <v>23</v>
      </c>
      <c r="M405" s="4" t="s">
        <v>55</v>
      </c>
      <c r="N405" s="4"/>
    </row>
    <row r="406" spans="1:14">
      <c r="A406" s="2" t="s">
        <v>1703</v>
      </c>
      <c r="B406" s="2" t="s">
        <v>1704</v>
      </c>
      <c r="C406" s="2" t="s">
        <v>191</v>
      </c>
      <c r="D406" s="2" t="s">
        <v>113</v>
      </c>
      <c r="E406" s="2" t="s">
        <v>29</v>
      </c>
      <c r="F406" s="2" t="s">
        <v>30</v>
      </c>
      <c r="G406" s="2" t="s">
        <v>41</v>
      </c>
      <c r="H406" s="2">
        <v>48</v>
      </c>
      <c r="I406" s="2" t="s">
        <v>1705</v>
      </c>
      <c r="J406" s="2" t="s">
        <v>1706</v>
      </c>
      <c r="K406" s="3">
        <v>0</v>
      </c>
      <c r="L406" s="2" t="s">
        <v>23</v>
      </c>
      <c r="M406" s="2" t="s">
        <v>80</v>
      </c>
      <c r="N406" s="2"/>
    </row>
    <row r="407" spans="1:14">
      <c r="A407" s="4" t="s">
        <v>1707</v>
      </c>
      <c r="B407" s="4" t="s">
        <v>1708</v>
      </c>
      <c r="C407" s="4" t="s">
        <v>535</v>
      </c>
      <c r="D407" s="4" t="s">
        <v>17</v>
      </c>
      <c r="E407" s="4" t="s">
        <v>60</v>
      </c>
      <c r="F407" s="4" t="s">
        <v>30</v>
      </c>
      <c r="G407" s="4" t="s">
        <v>41</v>
      </c>
      <c r="H407" s="4">
        <v>48</v>
      </c>
      <c r="I407" s="4" t="s">
        <v>1709</v>
      </c>
      <c r="J407" s="4" t="s">
        <v>1710</v>
      </c>
      <c r="K407" s="5">
        <v>0</v>
      </c>
      <c r="L407" s="4" t="s">
        <v>23</v>
      </c>
      <c r="M407" s="4" t="s">
        <v>24</v>
      </c>
      <c r="N407" s="4"/>
    </row>
    <row r="408" spans="1:14">
      <c r="A408" s="2" t="s">
        <v>1711</v>
      </c>
      <c r="B408" s="2" t="s">
        <v>1712</v>
      </c>
      <c r="C408" s="2" t="s">
        <v>52</v>
      </c>
      <c r="D408" s="2" t="s">
        <v>113</v>
      </c>
      <c r="E408" s="2" t="s">
        <v>29</v>
      </c>
      <c r="F408" s="2" t="s">
        <v>30</v>
      </c>
      <c r="G408" s="2" t="s">
        <v>31</v>
      </c>
      <c r="H408" s="2">
        <v>51</v>
      </c>
      <c r="I408" s="2" t="s">
        <v>1713</v>
      </c>
      <c r="J408" s="2" t="s">
        <v>1714</v>
      </c>
      <c r="K408" s="3">
        <v>0</v>
      </c>
      <c r="L408" s="2" t="s">
        <v>34</v>
      </c>
      <c r="M408" s="2" t="s">
        <v>211</v>
      </c>
      <c r="N408" s="2"/>
    </row>
    <row r="409" spans="1:14">
      <c r="A409" s="4" t="s">
        <v>1715</v>
      </c>
      <c r="B409" s="4" t="s">
        <v>1716</v>
      </c>
      <c r="C409" s="4" t="s">
        <v>294</v>
      </c>
      <c r="D409" s="4" t="s">
        <v>93</v>
      </c>
      <c r="E409" s="4" t="s">
        <v>18</v>
      </c>
      <c r="F409" s="4" t="s">
        <v>19</v>
      </c>
      <c r="G409" s="4" t="s">
        <v>41</v>
      </c>
      <c r="H409" s="4">
        <v>46</v>
      </c>
      <c r="I409" s="4" t="s">
        <v>1717</v>
      </c>
      <c r="J409" s="4" t="s">
        <v>1718</v>
      </c>
      <c r="K409" s="5">
        <v>0</v>
      </c>
      <c r="L409" s="4" t="s">
        <v>23</v>
      </c>
      <c r="M409" s="4" t="s">
        <v>44</v>
      </c>
      <c r="N409" s="4"/>
    </row>
    <row r="410" spans="1:14">
      <c r="A410" s="2" t="s">
        <v>1719</v>
      </c>
      <c r="B410" s="2" t="s">
        <v>1720</v>
      </c>
      <c r="C410" s="2" t="s">
        <v>52</v>
      </c>
      <c r="D410" s="2" t="s">
        <v>113</v>
      </c>
      <c r="E410" s="2" t="s">
        <v>18</v>
      </c>
      <c r="F410" s="2" t="s">
        <v>30</v>
      </c>
      <c r="G410" s="2" t="s">
        <v>122</v>
      </c>
      <c r="H410" s="2">
        <v>33</v>
      </c>
      <c r="I410" s="2" t="s">
        <v>1721</v>
      </c>
      <c r="J410" s="2" t="s">
        <v>1722</v>
      </c>
      <c r="K410" s="3">
        <v>0</v>
      </c>
      <c r="L410" s="2" t="s">
        <v>23</v>
      </c>
      <c r="M410" s="2" t="s">
        <v>73</v>
      </c>
      <c r="N410" s="2"/>
    </row>
    <row r="411" spans="1:14">
      <c r="A411" s="4" t="s">
        <v>1723</v>
      </c>
      <c r="B411" s="4" t="s">
        <v>1724</v>
      </c>
      <c r="C411" s="4" t="s">
        <v>304</v>
      </c>
      <c r="D411" s="4" t="s">
        <v>87</v>
      </c>
      <c r="E411" s="4" t="s">
        <v>29</v>
      </c>
      <c r="F411" s="4" t="s">
        <v>19</v>
      </c>
      <c r="G411" s="4" t="s">
        <v>20</v>
      </c>
      <c r="H411" s="4">
        <v>42</v>
      </c>
      <c r="I411" s="4" t="s">
        <v>1725</v>
      </c>
      <c r="J411" s="4" t="s">
        <v>1726</v>
      </c>
      <c r="K411" s="5">
        <v>0</v>
      </c>
      <c r="L411" s="4" t="s">
        <v>23</v>
      </c>
      <c r="M411" s="4" t="s">
        <v>129</v>
      </c>
      <c r="N411" s="4"/>
    </row>
    <row r="412" spans="1:14">
      <c r="A412" s="2" t="s">
        <v>1727</v>
      </c>
      <c r="B412" s="2" t="s">
        <v>1728</v>
      </c>
      <c r="C412" s="2" t="s">
        <v>822</v>
      </c>
      <c r="D412" s="2" t="s">
        <v>17</v>
      </c>
      <c r="E412" s="2" t="s">
        <v>29</v>
      </c>
      <c r="F412" s="2" t="s">
        <v>19</v>
      </c>
      <c r="G412" s="2" t="s">
        <v>41</v>
      </c>
      <c r="H412" s="2">
        <v>55</v>
      </c>
      <c r="I412" s="2" t="s">
        <v>1729</v>
      </c>
      <c r="J412" s="2" t="s">
        <v>1730</v>
      </c>
      <c r="K412" s="3">
        <v>0</v>
      </c>
      <c r="L412" s="2" t="s">
        <v>23</v>
      </c>
      <c r="M412" s="2" t="s">
        <v>44</v>
      </c>
      <c r="N412" s="2"/>
    </row>
    <row r="413" spans="1:14">
      <c r="A413" s="4" t="s">
        <v>1731</v>
      </c>
      <c r="B413" s="4" t="s">
        <v>1732</v>
      </c>
      <c r="C413" s="4" t="s">
        <v>112</v>
      </c>
      <c r="D413" s="4" t="s">
        <v>93</v>
      </c>
      <c r="E413" s="4" t="s">
        <v>29</v>
      </c>
      <c r="F413" s="4" t="s">
        <v>19</v>
      </c>
      <c r="G413" s="4" t="s">
        <v>31</v>
      </c>
      <c r="H413" s="4">
        <v>50</v>
      </c>
      <c r="I413" s="4" t="s">
        <v>1733</v>
      </c>
      <c r="J413" s="4" t="s">
        <v>1734</v>
      </c>
      <c r="K413" s="5">
        <v>0.4</v>
      </c>
      <c r="L413" s="4" t="s">
        <v>34</v>
      </c>
      <c r="M413" s="4" t="s">
        <v>35</v>
      </c>
      <c r="N413" s="4" t="s">
        <v>1735</v>
      </c>
    </row>
    <row r="414" spans="1:14">
      <c r="A414" s="2" t="s">
        <v>1736</v>
      </c>
      <c r="B414" s="2" t="s">
        <v>1737</v>
      </c>
      <c r="C414" s="2" t="s">
        <v>58</v>
      </c>
      <c r="D414" s="2" t="s">
        <v>59</v>
      </c>
      <c r="E414" s="2" t="s">
        <v>29</v>
      </c>
      <c r="F414" s="2" t="s">
        <v>19</v>
      </c>
      <c r="G414" s="2" t="s">
        <v>41</v>
      </c>
      <c r="H414" s="2">
        <v>26</v>
      </c>
      <c r="I414" s="2" t="s">
        <v>1738</v>
      </c>
      <c r="J414" s="2" t="s">
        <v>1739</v>
      </c>
      <c r="K414" s="3">
        <v>0</v>
      </c>
      <c r="L414" s="2" t="s">
        <v>23</v>
      </c>
      <c r="M414" s="2" t="s">
        <v>44</v>
      </c>
      <c r="N414" s="2"/>
    </row>
    <row r="415" spans="1:14">
      <c r="A415" s="4" t="s">
        <v>1740</v>
      </c>
      <c r="B415" s="4" t="s">
        <v>1741</v>
      </c>
      <c r="C415" s="4" t="s">
        <v>112</v>
      </c>
      <c r="D415" s="4" t="s">
        <v>93</v>
      </c>
      <c r="E415" s="4" t="s">
        <v>29</v>
      </c>
      <c r="F415" s="4" t="s">
        <v>19</v>
      </c>
      <c r="G415" s="4" t="s">
        <v>31</v>
      </c>
      <c r="H415" s="4">
        <v>55</v>
      </c>
      <c r="I415" s="4" t="s">
        <v>1742</v>
      </c>
      <c r="J415" s="4" t="s">
        <v>1743</v>
      </c>
      <c r="K415" s="5">
        <v>0.34</v>
      </c>
      <c r="L415" s="4" t="s">
        <v>34</v>
      </c>
      <c r="M415" s="4" t="s">
        <v>211</v>
      </c>
      <c r="N415" s="4"/>
    </row>
    <row r="416" spans="1:14">
      <c r="A416" s="2" t="s">
        <v>1744</v>
      </c>
      <c r="B416" s="2" t="s">
        <v>1745</v>
      </c>
      <c r="C416" s="2" t="s">
        <v>164</v>
      </c>
      <c r="D416" s="2" t="s">
        <v>93</v>
      </c>
      <c r="E416" s="2" t="s">
        <v>18</v>
      </c>
      <c r="F416" s="2" t="s">
        <v>19</v>
      </c>
      <c r="G416" s="2" t="s">
        <v>31</v>
      </c>
      <c r="H416" s="2">
        <v>50</v>
      </c>
      <c r="I416" s="2" t="s">
        <v>1746</v>
      </c>
      <c r="J416" s="2" t="s">
        <v>1747</v>
      </c>
      <c r="K416" s="3">
        <v>0</v>
      </c>
      <c r="L416" s="2" t="s">
        <v>23</v>
      </c>
      <c r="M416" s="2" t="s">
        <v>80</v>
      </c>
      <c r="N416" s="2" t="s">
        <v>1748</v>
      </c>
    </row>
    <row r="417" spans="1:14">
      <c r="A417" s="4" t="s">
        <v>1749</v>
      </c>
      <c r="B417" s="4" t="s">
        <v>1750</v>
      </c>
      <c r="C417" s="4" t="s">
        <v>681</v>
      </c>
      <c r="D417" s="4" t="s">
        <v>17</v>
      </c>
      <c r="E417" s="4" t="s">
        <v>29</v>
      </c>
      <c r="F417" s="4" t="s">
        <v>19</v>
      </c>
      <c r="G417" s="4" t="s">
        <v>41</v>
      </c>
      <c r="H417" s="4">
        <v>28</v>
      </c>
      <c r="I417" s="4" t="s">
        <v>618</v>
      </c>
      <c r="J417" s="4" t="s">
        <v>1751</v>
      </c>
      <c r="K417" s="5">
        <v>0</v>
      </c>
      <c r="L417" s="4" t="s">
        <v>23</v>
      </c>
      <c r="M417" s="4" t="s">
        <v>24</v>
      </c>
      <c r="N417" s="4"/>
    </row>
    <row r="418" spans="1:14">
      <c r="A418" s="2" t="s">
        <v>1736</v>
      </c>
      <c r="B418" s="2" t="s">
        <v>1752</v>
      </c>
      <c r="C418" s="2" t="s">
        <v>16</v>
      </c>
      <c r="D418" s="2" t="s">
        <v>39</v>
      </c>
      <c r="E418" s="2" t="s">
        <v>18</v>
      </c>
      <c r="F418" s="2" t="s">
        <v>19</v>
      </c>
      <c r="G418" s="2" t="s">
        <v>122</v>
      </c>
      <c r="H418" s="2">
        <v>39</v>
      </c>
      <c r="I418" s="2" t="s">
        <v>1753</v>
      </c>
      <c r="J418" s="2" t="s">
        <v>1754</v>
      </c>
      <c r="K418" s="3">
        <v>0.11</v>
      </c>
      <c r="L418" s="2" t="s">
        <v>23</v>
      </c>
      <c r="M418" s="2" t="s">
        <v>44</v>
      </c>
      <c r="N418" s="2"/>
    </row>
    <row r="419" spans="1:14">
      <c r="A419" s="4" t="s">
        <v>1755</v>
      </c>
      <c r="B419" s="4" t="s">
        <v>1756</v>
      </c>
      <c r="C419" s="4" t="s">
        <v>16</v>
      </c>
      <c r="D419" s="4" t="s">
        <v>113</v>
      </c>
      <c r="E419" s="4" t="s">
        <v>40</v>
      </c>
      <c r="F419" s="4" t="s">
        <v>19</v>
      </c>
      <c r="G419" s="4" t="s">
        <v>31</v>
      </c>
      <c r="H419" s="4">
        <v>31</v>
      </c>
      <c r="I419" s="4" t="s">
        <v>1757</v>
      </c>
      <c r="J419" s="4" t="s">
        <v>1758</v>
      </c>
      <c r="K419" s="5">
        <v>0.12</v>
      </c>
      <c r="L419" s="4" t="s">
        <v>34</v>
      </c>
      <c r="M419" s="4" t="s">
        <v>104</v>
      </c>
      <c r="N419" s="4"/>
    </row>
    <row r="420" spans="1:14">
      <c r="A420" s="2" t="s">
        <v>1759</v>
      </c>
      <c r="B420" s="2" t="s">
        <v>1760</v>
      </c>
      <c r="C420" s="2" t="s">
        <v>38</v>
      </c>
      <c r="D420" s="2" t="s">
        <v>77</v>
      </c>
      <c r="E420" s="2" t="s">
        <v>40</v>
      </c>
      <c r="F420" s="2" t="s">
        <v>19</v>
      </c>
      <c r="G420" s="2" t="s">
        <v>31</v>
      </c>
      <c r="H420" s="2">
        <v>55</v>
      </c>
      <c r="I420" s="2" t="s">
        <v>1761</v>
      </c>
      <c r="J420" s="2" t="s">
        <v>1762</v>
      </c>
      <c r="K420" s="3">
        <v>0.23</v>
      </c>
      <c r="L420" s="2" t="s">
        <v>34</v>
      </c>
      <c r="M420" s="2" t="s">
        <v>211</v>
      </c>
      <c r="N420" s="2"/>
    </row>
    <row r="421" spans="1:14">
      <c r="A421" s="4" t="s">
        <v>1127</v>
      </c>
      <c r="B421" s="4" t="s">
        <v>1763</v>
      </c>
      <c r="C421" s="4" t="s">
        <v>52</v>
      </c>
      <c r="D421" s="4" t="s">
        <v>59</v>
      </c>
      <c r="E421" s="4" t="s">
        <v>18</v>
      </c>
      <c r="F421" s="4" t="s">
        <v>30</v>
      </c>
      <c r="G421" s="4" t="s">
        <v>31</v>
      </c>
      <c r="H421" s="4">
        <v>52</v>
      </c>
      <c r="I421" s="4" t="s">
        <v>1764</v>
      </c>
      <c r="J421" s="4" t="s">
        <v>1765</v>
      </c>
      <c r="K421" s="5">
        <v>0</v>
      </c>
      <c r="L421" s="4" t="s">
        <v>23</v>
      </c>
      <c r="M421" s="4" t="s">
        <v>24</v>
      </c>
      <c r="N421" s="4"/>
    </row>
    <row r="422" spans="1:14">
      <c r="A422" s="2" t="s">
        <v>1766</v>
      </c>
      <c r="B422" s="2" t="s">
        <v>1767</v>
      </c>
      <c r="C422" s="2" t="s">
        <v>65</v>
      </c>
      <c r="D422" s="2" t="s">
        <v>59</v>
      </c>
      <c r="E422" s="2" t="s">
        <v>40</v>
      </c>
      <c r="F422" s="2" t="s">
        <v>19</v>
      </c>
      <c r="G422" s="2" t="s">
        <v>31</v>
      </c>
      <c r="H422" s="2">
        <v>55</v>
      </c>
      <c r="I422" s="2" t="s">
        <v>1768</v>
      </c>
      <c r="J422" s="2" t="s">
        <v>1769</v>
      </c>
      <c r="K422" s="3">
        <v>0.06</v>
      </c>
      <c r="L422" s="2" t="s">
        <v>23</v>
      </c>
      <c r="M422" s="2" t="s">
        <v>129</v>
      </c>
      <c r="N422" s="2"/>
    </row>
    <row r="423" spans="1:14">
      <c r="A423" s="4" t="s">
        <v>1770</v>
      </c>
      <c r="B423" s="4" t="s">
        <v>1771</v>
      </c>
      <c r="C423" s="4" t="s">
        <v>70</v>
      </c>
      <c r="D423" s="4" t="s">
        <v>77</v>
      </c>
      <c r="E423" s="4" t="s">
        <v>60</v>
      </c>
      <c r="F423" s="4" t="s">
        <v>19</v>
      </c>
      <c r="G423" s="4" t="s">
        <v>122</v>
      </c>
      <c r="H423" s="4">
        <v>56</v>
      </c>
      <c r="I423" s="4" t="s">
        <v>1772</v>
      </c>
      <c r="J423" s="4" t="s">
        <v>1773</v>
      </c>
      <c r="K423" s="5">
        <v>0</v>
      </c>
      <c r="L423" s="4" t="s">
        <v>138</v>
      </c>
      <c r="M423" s="4" t="s">
        <v>139</v>
      </c>
      <c r="N423" s="4"/>
    </row>
    <row r="424" spans="1:14">
      <c r="A424" s="2" t="s">
        <v>1774</v>
      </c>
      <c r="B424" s="2" t="s">
        <v>1775</v>
      </c>
      <c r="C424" s="2" t="s">
        <v>299</v>
      </c>
      <c r="D424" s="2" t="s">
        <v>93</v>
      </c>
      <c r="E424" s="2" t="s">
        <v>29</v>
      </c>
      <c r="F424" s="2" t="s">
        <v>30</v>
      </c>
      <c r="G424" s="2" t="s">
        <v>41</v>
      </c>
      <c r="H424" s="2">
        <v>47</v>
      </c>
      <c r="I424" s="2" t="s">
        <v>1776</v>
      </c>
      <c r="J424" s="2" t="s">
        <v>1777</v>
      </c>
      <c r="K424" s="3">
        <v>0</v>
      </c>
      <c r="L424" s="2" t="s">
        <v>23</v>
      </c>
      <c r="M424" s="2" t="s">
        <v>44</v>
      </c>
      <c r="N424" s="2"/>
    </row>
    <row r="425" spans="1:14">
      <c r="A425" s="4" t="s">
        <v>1778</v>
      </c>
      <c r="B425" s="4" t="s">
        <v>1779</v>
      </c>
      <c r="C425" s="4" t="s">
        <v>38</v>
      </c>
      <c r="D425" s="4" t="s">
        <v>59</v>
      </c>
      <c r="E425" s="4" t="s">
        <v>40</v>
      </c>
      <c r="F425" s="4" t="s">
        <v>19</v>
      </c>
      <c r="G425" s="4" t="s">
        <v>41</v>
      </c>
      <c r="H425" s="4">
        <v>63</v>
      </c>
      <c r="I425" s="4" t="s">
        <v>1780</v>
      </c>
      <c r="J425" s="4" t="s">
        <v>1781</v>
      </c>
      <c r="K425" s="5">
        <v>0.27</v>
      </c>
      <c r="L425" s="4" t="s">
        <v>23</v>
      </c>
      <c r="M425" s="4" t="s">
        <v>129</v>
      </c>
      <c r="N425" s="4"/>
    </row>
    <row r="426" spans="1:14">
      <c r="A426" s="2" t="s">
        <v>1782</v>
      </c>
      <c r="B426" s="2" t="s">
        <v>1783</v>
      </c>
      <c r="C426" s="2" t="s">
        <v>70</v>
      </c>
      <c r="D426" s="2" t="s">
        <v>39</v>
      </c>
      <c r="E426" s="2" t="s">
        <v>60</v>
      </c>
      <c r="F426" s="2" t="s">
        <v>19</v>
      </c>
      <c r="G426" s="2" t="s">
        <v>41</v>
      </c>
      <c r="H426" s="2">
        <v>63</v>
      </c>
      <c r="I426" s="2" t="s">
        <v>1784</v>
      </c>
      <c r="J426" s="2" t="s">
        <v>1785</v>
      </c>
      <c r="K426" s="3">
        <v>0</v>
      </c>
      <c r="L426" s="2" t="s">
        <v>23</v>
      </c>
      <c r="M426" s="2" t="s">
        <v>44</v>
      </c>
      <c r="N426" s="2"/>
    </row>
    <row r="427" spans="1:14">
      <c r="A427" s="4" t="s">
        <v>1786</v>
      </c>
      <c r="B427" s="4" t="s">
        <v>1787</v>
      </c>
      <c r="C427" s="4" t="s">
        <v>16</v>
      </c>
      <c r="D427" s="4" t="s">
        <v>77</v>
      </c>
      <c r="E427" s="4" t="s">
        <v>60</v>
      </c>
      <c r="F427" s="4" t="s">
        <v>19</v>
      </c>
      <c r="G427" s="4" t="s">
        <v>41</v>
      </c>
      <c r="H427" s="4">
        <v>55</v>
      </c>
      <c r="I427" s="4" t="s">
        <v>1788</v>
      </c>
      <c r="J427" s="4" t="s">
        <v>1789</v>
      </c>
      <c r="K427" s="5">
        <v>0.12</v>
      </c>
      <c r="L427" s="4" t="s">
        <v>23</v>
      </c>
      <c r="M427" s="4" t="s">
        <v>129</v>
      </c>
      <c r="N427" s="4"/>
    </row>
    <row r="428" spans="1:14">
      <c r="A428" s="2" t="s">
        <v>1790</v>
      </c>
      <c r="B428" s="2" t="s">
        <v>1791</v>
      </c>
      <c r="C428" s="2" t="s">
        <v>38</v>
      </c>
      <c r="D428" s="2" t="s">
        <v>59</v>
      </c>
      <c r="E428" s="2" t="s">
        <v>29</v>
      </c>
      <c r="F428" s="2" t="s">
        <v>19</v>
      </c>
      <c r="G428" s="2" t="s">
        <v>41</v>
      </c>
      <c r="H428" s="2">
        <v>55</v>
      </c>
      <c r="I428" s="2" t="s">
        <v>1792</v>
      </c>
      <c r="J428" s="2" t="s">
        <v>1793</v>
      </c>
      <c r="K428" s="3">
        <v>0.15</v>
      </c>
      <c r="L428" s="2" t="s">
        <v>23</v>
      </c>
      <c r="M428" s="2" t="s">
        <v>80</v>
      </c>
      <c r="N428" s="2"/>
    </row>
    <row r="429" spans="1:14">
      <c r="A429" s="4" t="s">
        <v>1794</v>
      </c>
      <c r="B429" s="4" t="s">
        <v>1795</v>
      </c>
      <c r="C429" s="4" t="s">
        <v>65</v>
      </c>
      <c r="D429" s="4" t="s">
        <v>87</v>
      </c>
      <c r="E429" s="4" t="s">
        <v>29</v>
      </c>
      <c r="F429" s="4" t="s">
        <v>30</v>
      </c>
      <c r="G429" s="4" t="s">
        <v>31</v>
      </c>
      <c r="H429" s="4">
        <v>42</v>
      </c>
      <c r="I429" s="4" t="s">
        <v>1796</v>
      </c>
      <c r="J429" s="4" t="s">
        <v>1797</v>
      </c>
      <c r="K429" s="5">
        <v>0.08</v>
      </c>
      <c r="L429" s="4" t="s">
        <v>23</v>
      </c>
      <c r="M429" s="4" t="s">
        <v>55</v>
      </c>
      <c r="N429" s="4"/>
    </row>
    <row r="430" spans="1:14">
      <c r="A430" s="2" t="s">
        <v>1798</v>
      </c>
      <c r="B430" s="2" t="s">
        <v>1799</v>
      </c>
      <c r="C430" s="2" t="s">
        <v>182</v>
      </c>
      <c r="D430" s="2" t="s">
        <v>17</v>
      </c>
      <c r="E430" s="2" t="s">
        <v>40</v>
      </c>
      <c r="F430" s="2" t="s">
        <v>19</v>
      </c>
      <c r="G430" s="2" t="s">
        <v>31</v>
      </c>
      <c r="H430" s="2">
        <v>39</v>
      </c>
      <c r="I430" s="2" t="s">
        <v>1800</v>
      </c>
      <c r="J430" s="2" t="s">
        <v>1801</v>
      </c>
      <c r="K430" s="3">
        <v>0</v>
      </c>
      <c r="L430" s="2" t="s">
        <v>34</v>
      </c>
      <c r="M430" s="2" t="s">
        <v>104</v>
      </c>
      <c r="N430" s="2"/>
    </row>
    <row r="431" spans="1:14">
      <c r="A431" s="4" t="s">
        <v>1802</v>
      </c>
      <c r="B431" s="4" t="s">
        <v>1803</v>
      </c>
      <c r="C431" s="4" t="s">
        <v>492</v>
      </c>
      <c r="D431" s="4" t="s">
        <v>93</v>
      </c>
      <c r="E431" s="4" t="s">
        <v>29</v>
      </c>
      <c r="F431" s="4" t="s">
        <v>30</v>
      </c>
      <c r="G431" s="4" t="s">
        <v>122</v>
      </c>
      <c r="H431" s="4">
        <v>35</v>
      </c>
      <c r="I431" s="4" t="s">
        <v>1804</v>
      </c>
      <c r="J431" s="4" t="s">
        <v>1805</v>
      </c>
      <c r="K431" s="5">
        <v>0</v>
      </c>
      <c r="L431" s="4" t="s">
        <v>23</v>
      </c>
      <c r="M431" s="4" t="s">
        <v>24</v>
      </c>
      <c r="N431" s="4"/>
    </row>
    <row r="432" spans="1:14">
      <c r="A432" s="2" t="s">
        <v>1806</v>
      </c>
      <c r="B432" s="2" t="s">
        <v>1807</v>
      </c>
      <c r="C432" s="2" t="s">
        <v>16</v>
      </c>
      <c r="D432" s="2" t="s">
        <v>113</v>
      </c>
      <c r="E432" s="2" t="s">
        <v>18</v>
      </c>
      <c r="F432" s="2" t="s">
        <v>30</v>
      </c>
      <c r="G432" s="2" t="s">
        <v>31</v>
      </c>
      <c r="H432" s="2">
        <v>45</v>
      </c>
      <c r="I432" s="2" t="s">
        <v>1808</v>
      </c>
      <c r="J432" s="2" t="s">
        <v>1809</v>
      </c>
      <c r="K432" s="3">
        <v>0.12</v>
      </c>
      <c r="L432" s="2" t="s">
        <v>34</v>
      </c>
      <c r="M432" s="2" t="s">
        <v>104</v>
      </c>
      <c r="N432" s="2" t="s">
        <v>1810</v>
      </c>
    </row>
    <row r="433" spans="1:14">
      <c r="A433" s="4" t="s">
        <v>1811</v>
      </c>
      <c r="B433" s="4" t="s">
        <v>1812</v>
      </c>
      <c r="C433" s="4" t="s">
        <v>16</v>
      </c>
      <c r="D433" s="4" t="s">
        <v>113</v>
      </c>
      <c r="E433" s="4" t="s">
        <v>29</v>
      </c>
      <c r="F433" s="4" t="s">
        <v>19</v>
      </c>
      <c r="G433" s="4" t="s">
        <v>31</v>
      </c>
      <c r="H433" s="4">
        <v>25</v>
      </c>
      <c r="I433" s="4" t="s">
        <v>1813</v>
      </c>
      <c r="J433" s="4" t="s">
        <v>1814</v>
      </c>
      <c r="K433" s="5">
        <v>0.14000000000000001</v>
      </c>
      <c r="L433" s="4" t="s">
        <v>34</v>
      </c>
      <c r="M433" s="4" t="s">
        <v>35</v>
      </c>
      <c r="N433" s="4"/>
    </row>
    <row r="434" spans="1:14">
      <c r="A434" s="2" t="s">
        <v>1815</v>
      </c>
      <c r="B434" s="2" t="s">
        <v>1816</v>
      </c>
      <c r="C434" s="2" t="s">
        <v>70</v>
      </c>
      <c r="D434" s="2" t="s">
        <v>59</v>
      </c>
      <c r="E434" s="2" t="s">
        <v>60</v>
      </c>
      <c r="F434" s="2" t="s">
        <v>30</v>
      </c>
      <c r="G434" s="2" t="s">
        <v>41</v>
      </c>
      <c r="H434" s="2">
        <v>47</v>
      </c>
      <c r="I434" s="2" t="s">
        <v>1817</v>
      </c>
      <c r="J434" s="2" t="s">
        <v>1818</v>
      </c>
      <c r="K434" s="3">
        <v>0</v>
      </c>
      <c r="L434" s="2" t="s">
        <v>23</v>
      </c>
      <c r="M434" s="2" t="s">
        <v>44</v>
      </c>
      <c r="N434" s="2"/>
    </row>
    <row r="435" spans="1:14">
      <c r="A435" s="4" t="s">
        <v>1819</v>
      </c>
      <c r="B435" s="4" t="s">
        <v>1820</v>
      </c>
      <c r="C435" s="4" t="s">
        <v>352</v>
      </c>
      <c r="D435" s="4" t="s">
        <v>17</v>
      </c>
      <c r="E435" s="4" t="s">
        <v>60</v>
      </c>
      <c r="F435" s="4" t="s">
        <v>19</v>
      </c>
      <c r="G435" s="4" t="s">
        <v>41</v>
      </c>
      <c r="H435" s="4">
        <v>42</v>
      </c>
      <c r="I435" s="4" t="s">
        <v>1821</v>
      </c>
      <c r="J435" s="4" t="s">
        <v>1822</v>
      </c>
      <c r="K435" s="5">
        <v>0</v>
      </c>
      <c r="L435" s="4" t="s">
        <v>23</v>
      </c>
      <c r="M435" s="4" t="s">
        <v>129</v>
      </c>
      <c r="N435" s="4"/>
    </row>
    <row r="436" spans="1:14">
      <c r="A436" s="2" t="s">
        <v>1823</v>
      </c>
      <c r="B436" s="2" t="s">
        <v>1824</v>
      </c>
      <c r="C436" s="2" t="s">
        <v>535</v>
      </c>
      <c r="D436" s="2" t="s">
        <v>17</v>
      </c>
      <c r="E436" s="2" t="s">
        <v>29</v>
      </c>
      <c r="F436" s="2" t="s">
        <v>19</v>
      </c>
      <c r="G436" s="2" t="s">
        <v>20</v>
      </c>
      <c r="H436" s="2">
        <v>35</v>
      </c>
      <c r="I436" s="2" t="s">
        <v>264</v>
      </c>
      <c r="J436" s="2" t="s">
        <v>1825</v>
      </c>
      <c r="K436" s="3">
        <v>0</v>
      </c>
      <c r="L436" s="2" t="s">
        <v>23</v>
      </c>
      <c r="M436" s="2" t="s">
        <v>44</v>
      </c>
      <c r="N436" s="2"/>
    </row>
    <row r="437" spans="1:14">
      <c r="A437" s="4" t="s">
        <v>1826</v>
      </c>
      <c r="B437" s="4" t="s">
        <v>1827</v>
      </c>
      <c r="C437" s="4" t="s">
        <v>304</v>
      </c>
      <c r="D437" s="4" t="s">
        <v>87</v>
      </c>
      <c r="E437" s="4" t="s">
        <v>18</v>
      </c>
      <c r="F437" s="4" t="s">
        <v>19</v>
      </c>
      <c r="G437" s="4" t="s">
        <v>31</v>
      </c>
      <c r="H437" s="4">
        <v>45</v>
      </c>
      <c r="I437" s="4" t="s">
        <v>1828</v>
      </c>
      <c r="J437" s="4" t="s">
        <v>1829</v>
      </c>
      <c r="K437" s="5">
        <v>0</v>
      </c>
      <c r="L437" s="4" t="s">
        <v>34</v>
      </c>
      <c r="M437" s="4" t="s">
        <v>211</v>
      </c>
      <c r="N437" s="4"/>
    </row>
    <row r="438" spans="1:14">
      <c r="A438" s="2" t="s">
        <v>1830</v>
      </c>
      <c r="B438" s="2" t="s">
        <v>1831</v>
      </c>
      <c r="C438" s="2" t="s">
        <v>38</v>
      </c>
      <c r="D438" s="2" t="s">
        <v>17</v>
      </c>
      <c r="E438" s="2" t="s">
        <v>18</v>
      </c>
      <c r="F438" s="2" t="s">
        <v>19</v>
      </c>
      <c r="G438" s="2" t="s">
        <v>31</v>
      </c>
      <c r="H438" s="2">
        <v>52</v>
      </c>
      <c r="I438" s="2" t="s">
        <v>1832</v>
      </c>
      <c r="J438" s="2" t="s">
        <v>1833</v>
      </c>
      <c r="K438" s="3">
        <v>0.23</v>
      </c>
      <c r="L438" s="2" t="s">
        <v>34</v>
      </c>
      <c r="M438" s="2" t="s">
        <v>161</v>
      </c>
      <c r="N438" s="2"/>
    </row>
    <row r="439" spans="1:14">
      <c r="A439" s="4" t="s">
        <v>1834</v>
      </c>
      <c r="B439" s="4" t="s">
        <v>1835</v>
      </c>
      <c r="C439" s="4" t="s">
        <v>112</v>
      </c>
      <c r="D439" s="4" t="s">
        <v>113</v>
      </c>
      <c r="E439" s="4" t="s">
        <v>60</v>
      </c>
      <c r="F439" s="4" t="s">
        <v>30</v>
      </c>
      <c r="G439" s="4" t="s">
        <v>31</v>
      </c>
      <c r="H439" s="4">
        <v>57</v>
      </c>
      <c r="I439" s="4" t="s">
        <v>842</v>
      </c>
      <c r="J439" s="4" t="s">
        <v>1836</v>
      </c>
      <c r="K439" s="5">
        <v>0.36</v>
      </c>
      <c r="L439" s="4" t="s">
        <v>23</v>
      </c>
      <c r="M439" s="4" t="s">
        <v>44</v>
      </c>
      <c r="N439" s="4"/>
    </row>
    <row r="440" spans="1:14">
      <c r="A440" s="2" t="s">
        <v>1837</v>
      </c>
      <c r="B440" s="2" t="s">
        <v>1838</v>
      </c>
      <c r="C440" s="2" t="s">
        <v>70</v>
      </c>
      <c r="D440" s="2" t="s">
        <v>77</v>
      </c>
      <c r="E440" s="2" t="s">
        <v>40</v>
      </c>
      <c r="F440" s="2" t="s">
        <v>19</v>
      </c>
      <c r="G440" s="2" t="s">
        <v>41</v>
      </c>
      <c r="H440" s="2">
        <v>56</v>
      </c>
      <c r="I440" s="2" t="s">
        <v>1839</v>
      </c>
      <c r="J440" s="2" t="s">
        <v>1840</v>
      </c>
      <c r="K440" s="3">
        <v>0</v>
      </c>
      <c r="L440" s="2" t="s">
        <v>23</v>
      </c>
      <c r="M440" s="2" t="s">
        <v>55</v>
      </c>
      <c r="N440" s="2"/>
    </row>
    <row r="441" spans="1:14">
      <c r="A441" s="4" t="s">
        <v>1841</v>
      </c>
      <c r="B441" s="4" t="s">
        <v>1842</v>
      </c>
      <c r="C441" s="4" t="s">
        <v>164</v>
      </c>
      <c r="D441" s="4" t="s">
        <v>93</v>
      </c>
      <c r="E441" s="4" t="s">
        <v>60</v>
      </c>
      <c r="F441" s="4" t="s">
        <v>30</v>
      </c>
      <c r="G441" s="4" t="s">
        <v>122</v>
      </c>
      <c r="H441" s="4">
        <v>46</v>
      </c>
      <c r="I441" s="4" t="s">
        <v>1843</v>
      </c>
      <c r="J441" s="4" t="s">
        <v>1844</v>
      </c>
      <c r="K441" s="5">
        <v>0</v>
      </c>
      <c r="L441" s="4" t="s">
        <v>138</v>
      </c>
      <c r="M441" s="4" t="s">
        <v>148</v>
      </c>
      <c r="N441" s="4"/>
    </row>
    <row r="442" spans="1:14">
      <c r="A442" s="2" t="s">
        <v>1845</v>
      </c>
      <c r="B442" s="2" t="s">
        <v>1846</v>
      </c>
      <c r="C442" s="2" t="s">
        <v>65</v>
      </c>
      <c r="D442" s="2" t="s">
        <v>113</v>
      </c>
      <c r="E442" s="2" t="s">
        <v>40</v>
      </c>
      <c r="F442" s="2" t="s">
        <v>19</v>
      </c>
      <c r="G442" s="2" t="s">
        <v>31</v>
      </c>
      <c r="H442" s="2">
        <v>43</v>
      </c>
      <c r="I442" s="2" t="s">
        <v>1847</v>
      </c>
      <c r="J442" s="2" t="s">
        <v>1848</v>
      </c>
      <c r="K442" s="3">
        <v>0.09</v>
      </c>
      <c r="L442" s="2" t="s">
        <v>23</v>
      </c>
      <c r="M442" s="2" t="s">
        <v>73</v>
      </c>
      <c r="N442" s="2"/>
    </row>
    <row r="443" spans="1:14">
      <c r="A443" s="4" t="s">
        <v>1849</v>
      </c>
      <c r="B443" s="4" t="s">
        <v>1850</v>
      </c>
      <c r="C443" s="4" t="s">
        <v>47</v>
      </c>
      <c r="D443" s="4" t="s">
        <v>17</v>
      </c>
      <c r="E443" s="4" t="s">
        <v>40</v>
      </c>
      <c r="F443" s="4" t="s">
        <v>30</v>
      </c>
      <c r="G443" s="4" t="s">
        <v>31</v>
      </c>
      <c r="H443" s="4">
        <v>53</v>
      </c>
      <c r="I443" s="4" t="s">
        <v>1851</v>
      </c>
      <c r="J443" s="4" t="s">
        <v>1852</v>
      </c>
      <c r="K443" s="5">
        <v>0.09</v>
      </c>
      <c r="L443" s="4" t="s">
        <v>34</v>
      </c>
      <c r="M443" s="4" t="s">
        <v>104</v>
      </c>
      <c r="N443" s="4"/>
    </row>
    <row r="444" spans="1:14">
      <c r="A444" s="2" t="s">
        <v>1853</v>
      </c>
      <c r="B444" s="2" t="s">
        <v>1854</v>
      </c>
      <c r="C444" s="2" t="s">
        <v>908</v>
      </c>
      <c r="D444" s="2" t="s">
        <v>17</v>
      </c>
      <c r="E444" s="2" t="s">
        <v>29</v>
      </c>
      <c r="F444" s="2" t="s">
        <v>19</v>
      </c>
      <c r="G444" s="2" t="s">
        <v>41</v>
      </c>
      <c r="H444" s="2">
        <v>47</v>
      </c>
      <c r="I444" s="2" t="s">
        <v>1855</v>
      </c>
      <c r="J444" s="2" t="s">
        <v>1856</v>
      </c>
      <c r="K444" s="3">
        <v>0</v>
      </c>
      <c r="L444" s="2" t="s">
        <v>23</v>
      </c>
      <c r="M444" s="2" t="s">
        <v>24</v>
      </c>
      <c r="N444" s="2"/>
    </row>
    <row r="445" spans="1:14">
      <c r="A445" s="4" t="s">
        <v>1857</v>
      </c>
      <c r="B445" s="4" t="s">
        <v>1858</v>
      </c>
      <c r="C445" s="4" t="s">
        <v>384</v>
      </c>
      <c r="D445" s="4" t="s">
        <v>93</v>
      </c>
      <c r="E445" s="4" t="s">
        <v>18</v>
      </c>
      <c r="F445" s="4" t="s">
        <v>30</v>
      </c>
      <c r="G445" s="4" t="s">
        <v>41</v>
      </c>
      <c r="H445" s="4">
        <v>62</v>
      </c>
      <c r="I445" s="4" t="s">
        <v>1859</v>
      </c>
      <c r="J445" s="4" t="s">
        <v>1860</v>
      </c>
      <c r="K445" s="5">
        <v>0</v>
      </c>
      <c r="L445" s="4" t="s">
        <v>23</v>
      </c>
      <c r="M445" s="4" t="s">
        <v>24</v>
      </c>
      <c r="N445" s="4"/>
    </row>
    <row r="446" spans="1:14">
      <c r="A446" s="2" t="s">
        <v>1861</v>
      </c>
      <c r="B446" s="2" t="s">
        <v>1862</v>
      </c>
      <c r="C446" s="2" t="s">
        <v>112</v>
      </c>
      <c r="D446" s="2" t="s">
        <v>17</v>
      </c>
      <c r="E446" s="2" t="s">
        <v>18</v>
      </c>
      <c r="F446" s="2" t="s">
        <v>30</v>
      </c>
      <c r="G446" s="2" t="s">
        <v>31</v>
      </c>
      <c r="H446" s="2">
        <v>35</v>
      </c>
      <c r="I446" s="2" t="s">
        <v>1863</v>
      </c>
      <c r="J446" s="2" t="s">
        <v>1864</v>
      </c>
      <c r="K446" s="3">
        <v>0.36</v>
      </c>
      <c r="L446" s="2" t="s">
        <v>34</v>
      </c>
      <c r="M446" s="2" t="s">
        <v>104</v>
      </c>
      <c r="N446" s="2"/>
    </row>
    <row r="447" spans="1:14">
      <c r="A447" s="4" t="s">
        <v>1865</v>
      </c>
      <c r="B447" s="4" t="s">
        <v>1866</v>
      </c>
      <c r="C447" s="4" t="s">
        <v>70</v>
      </c>
      <c r="D447" s="4" t="s">
        <v>77</v>
      </c>
      <c r="E447" s="4" t="s">
        <v>60</v>
      </c>
      <c r="F447" s="4" t="s">
        <v>19</v>
      </c>
      <c r="G447" s="4" t="s">
        <v>31</v>
      </c>
      <c r="H447" s="4">
        <v>27</v>
      </c>
      <c r="I447" s="4" t="s">
        <v>1867</v>
      </c>
      <c r="J447" s="4" t="s">
        <v>1868</v>
      </c>
      <c r="K447" s="5">
        <v>0</v>
      </c>
      <c r="L447" s="4" t="s">
        <v>34</v>
      </c>
      <c r="M447" s="4" t="s">
        <v>35</v>
      </c>
      <c r="N447" s="4"/>
    </row>
    <row r="448" spans="1:14">
      <c r="A448" s="2" t="s">
        <v>1869</v>
      </c>
      <c r="B448" s="2" t="s">
        <v>1870</v>
      </c>
      <c r="C448" s="2" t="s">
        <v>52</v>
      </c>
      <c r="D448" s="2" t="s">
        <v>39</v>
      </c>
      <c r="E448" s="2" t="s">
        <v>29</v>
      </c>
      <c r="F448" s="2" t="s">
        <v>30</v>
      </c>
      <c r="G448" s="2" t="s">
        <v>41</v>
      </c>
      <c r="H448" s="2">
        <v>55</v>
      </c>
      <c r="I448" s="2" t="s">
        <v>1871</v>
      </c>
      <c r="J448" s="2" t="s">
        <v>1872</v>
      </c>
      <c r="K448" s="3">
        <v>0</v>
      </c>
      <c r="L448" s="2" t="s">
        <v>23</v>
      </c>
      <c r="M448" s="2" t="s">
        <v>73</v>
      </c>
      <c r="N448" s="2"/>
    </row>
    <row r="449" spans="1:14">
      <c r="A449" s="4" t="s">
        <v>1873</v>
      </c>
      <c r="B449" s="4" t="s">
        <v>1874</v>
      </c>
      <c r="C449" s="4" t="s">
        <v>52</v>
      </c>
      <c r="D449" s="4" t="s">
        <v>39</v>
      </c>
      <c r="E449" s="4" t="s">
        <v>40</v>
      </c>
      <c r="F449" s="4" t="s">
        <v>19</v>
      </c>
      <c r="G449" s="4" t="s">
        <v>31</v>
      </c>
      <c r="H449" s="4">
        <v>63</v>
      </c>
      <c r="I449" s="4" t="s">
        <v>1875</v>
      </c>
      <c r="J449" s="4" t="s">
        <v>1876</v>
      </c>
      <c r="K449" s="5">
        <v>0</v>
      </c>
      <c r="L449" s="4" t="s">
        <v>23</v>
      </c>
      <c r="M449" s="4" t="s">
        <v>55</v>
      </c>
      <c r="N449" s="4"/>
    </row>
    <row r="450" spans="1:14">
      <c r="A450" s="2" t="s">
        <v>1877</v>
      </c>
      <c r="B450" s="2" t="s">
        <v>1878</v>
      </c>
      <c r="C450" s="2" t="s">
        <v>352</v>
      </c>
      <c r="D450" s="2" t="s">
        <v>17</v>
      </c>
      <c r="E450" s="2" t="s">
        <v>60</v>
      </c>
      <c r="F450" s="2" t="s">
        <v>19</v>
      </c>
      <c r="G450" s="2" t="s">
        <v>31</v>
      </c>
      <c r="H450" s="2">
        <v>53</v>
      </c>
      <c r="I450" s="2" t="s">
        <v>1879</v>
      </c>
      <c r="J450" s="2" t="s">
        <v>1880</v>
      </c>
      <c r="K450" s="3">
        <v>0</v>
      </c>
      <c r="L450" s="2" t="s">
        <v>34</v>
      </c>
      <c r="M450" s="2" t="s">
        <v>35</v>
      </c>
      <c r="N450" s="2"/>
    </row>
    <row r="451" spans="1:14">
      <c r="A451" s="4" t="s">
        <v>1881</v>
      </c>
      <c r="B451" s="4" t="s">
        <v>1882</v>
      </c>
      <c r="C451" s="4" t="s">
        <v>112</v>
      </c>
      <c r="D451" s="4" t="s">
        <v>59</v>
      </c>
      <c r="E451" s="4" t="s">
        <v>29</v>
      </c>
      <c r="F451" s="4" t="s">
        <v>19</v>
      </c>
      <c r="G451" s="4" t="s">
        <v>20</v>
      </c>
      <c r="H451" s="4">
        <v>54</v>
      </c>
      <c r="I451" s="4" t="s">
        <v>1883</v>
      </c>
      <c r="J451" s="4" t="s">
        <v>1884</v>
      </c>
      <c r="K451" s="5">
        <v>0.38</v>
      </c>
      <c r="L451" s="4" t="s">
        <v>23</v>
      </c>
      <c r="M451" s="4" t="s">
        <v>129</v>
      </c>
      <c r="N451" s="4"/>
    </row>
    <row r="452" spans="1:14">
      <c r="A452" s="2" t="s">
        <v>1885</v>
      </c>
      <c r="B452" s="2" t="s">
        <v>1886</v>
      </c>
      <c r="C452" s="2" t="s">
        <v>16</v>
      </c>
      <c r="D452" s="2" t="s">
        <v>39</v>
      </c>
      <c r="E452" s="2" t="s">
        <v>18</v>
      </c>
      <c r="F452" s="2" t="s">
        <v>30</v>
      </c>
      <c r="G452" s="2" t="s">
        <v>31</v>
      </c>
      <c r="H452" s="2">
        <v>43</v>
      </c>
      <c r="I452" s="2" t="s">
        <v>1887</v>
      </c>
      <c r="J452" s="2" t="s">
        <v>137</v>
      </c>
      <c r="K452" s="3">
        <v>0.15</v>
      </c>
      <c r="L452" s="2" t="s">
        <v>23</v>
      </c>
      <c r="M452" s="2" t="s">
        <v>24</v>
      </c>
      <c r="N452" s="2"/>
    </row>
    <row r="453" spans="1:14">
      <c r="A453" s="4" t="s">
        <v>1888</v>
      </c>
      <c r="B453" s="4" t="s">
        <v>1889</v>
      </c>
      <c r="C453" s="4" t="s">
        <v>173</v>
      </c>
      <c r="D453" s="4" t="s">
        <v>93</v>
      </c>
      <c r="E453" s="4" t="s">
        <v>40</v>
      </c>
      <c r="F453" s="4" t="s">
        <v>19</v>
      </c>
      <c r="G453" s="4" t="s">
        <v>41</v>
      </c>
      <c r="H453" s="4">
        <v>64</v>
      </c>
      <c r="I453" s="4" t="s">
        <v>1890</v>
      </c>
      <c r="J453" s="4" t="s">
        <v>1891</v>
      </c>
      <c r="K453" s="5">
        <v>0.1</v>
      </c>
      <c r="L453" s="4" t="s">
        <v>23</v>
      </c>
      <c r="M453" s="4" t="s">
        <v>44</v>
      </c>
      <c r="N453" s="4"/>
    </row>
    <row r="454" spans="1:14">
      <c r="A454" s="2" t="s">
        <v>1892</v>
      </c>
      <c r="B454" s="2" t="s">
        <v>1893</v>
      </c>
      <c r="C454" s="2" t="s">
        <v>38</v>
      </c>
      <c r="D454" s="2" t="s">
        <v>39</v>
      </c>
      <c r="E454" s="2" t="s">
        <v>18</v>
      </c>
      <c r="F454" s="2" t="s">
        <v>19</v>
      </c>
      <c r="G454" s="2" t="s">
        <v>122</v>
      </c>
      <c r="H454" s="2">
        <v>65</v>
      </c>
      <c r="I454" s="2" t="s">
        <v>1894</v>
      </c>
      <c r="J454" s="2" t="s">
        <v>1895</v>
      </c>
      <c r="K454" s="3">
        <v>0.15</v>
      </c>
      <c r="L454" s="2" t="s">
        <v>138</v>
      </c>
      <c r="M454" s="2" t="s">
        <v>139</v>
      </c>
      <c r="N454" s="2"/>
    </row>
    <row r="455" spans="1:14">
      <c r="A455" s="4" t="s">
        <v>1394</v>
      </c>
      <c r="B455" s="4" t="s">
        <v>1896</v>
      </c>
      <c r="C455" s="4" t="s">
        <v>47</v>
      </c>
      <c r="D455" s="4" t="s">
        <v>17</v>
      </c>
      <c r="E455" s="4" t="s">
        <v>18</v>
      </c>
      <c r="F455" s="4" t="s">
        <v>19</v>
      </c>
      <c r="G455" s="4" t="s">
        <v>41</v>
      </c>
      <c r="H455" s="4">
        <v>42</v>
      </c>
      <c r="I455" s="4" t="s">
        <v>1897</v>
      </c>
      <c r="J455" s="4" t="s">
        <v>1898</v>
      </c>
      <c r="K455" s="5">
        <v>0.05</v>
      </c>
      <c r="L455" s="4" t="s">
        <v>23</v>
      </c>
      <c r="M455" s="4" t="s">
        <v>24</v>
      </c>
      <c r="N455" s="4" t="s">
        <v>1899</v>
      </c>
    </row>
    <row r="456" spans="1:14">
      <c r="A456" s="2" t="s">
        <v>1900</v>
      </c>
      <c r="B456" s="2" t="s">
        <v>1901</v>
      </c>
      <c r="C456" s="2" t="s">
        <v>58</v>
      </c>
      <c r="D456" s="2" t="s">
        <v>59</v>
      </c>
      <c r="E456" s="2" t="s">
        <v>29</v>
      </c>
      <c r="F456" s="2" t="s">
        <v>30</v>
      </c>
      <c r="G456" s="2" t="s">
        <v>31</v>
      </c>
      <c r="H456" s="2">
        <v>35</v>
      </c>
      <c r="I456" s="2" t="s">
        <v>1902</v>
      </c>
      <c r="J456" s="2" t="s">
        <v>1903</v>
      </c>
      <c r="K456" s="3">
        <v>0</v>
      </c>
      <c r="L456" s="2" t="s">
        <v>34</v>
      </c>
      <c r="M456" s="2" t="s">
        <v>104</v>
      </c>
      <c r="N456" s="2"/>
    </row>
    <row r="457" spans="1:14">
      <c r="A457" s="4" t="s">
        <v>1904</v>
      </c>
      <c r="B457" s="4" t="s">
        <v>1905</v>
      </c>
      <c r="C457" s="4" t="s">
        <v>38</v>
      </c>
      <c r="D457" s="4" t="s">
        <v>93</v>
      </c>
      <c r="E457" s="4" t="s">
        <v>40</v>
      </c>
      <c r="F457" s="4" t="s">
        <v>30</v>
      </c>
      <c r="G457" s="4" t="s">
        <v>31</v>
      </c>
      <c r="H457" s="4">
        <v>64</v>
      </c>
      <c r="I457" s="4" t="s">
        <v>1906</v>
      </c>
      <c r="J457" s="4" t="s">
        <v>1907</v>
      </c>
      <c r="K457" s="5">
        <v>0.18</v>
      </c>
      <c r="L457" s="4" t="s">
        <v>34</v>
      </c>
      <c r="M457" s="4" t="s">
        <v>211</v>
      </c>
      <c r="N457" s="4"/>
    </row>
    <row r="458" spans="1:14">
      <c r="A458" s="2" t="s">
        <v>1908</v>
      </c>
      <c r="B458" s="2" t="s">
        <v>1909</v>
      </c>
      <c r="C458" s="2" t="s">
        <v>92</v>
      </c>
      <c r="D458" s="2" t="s">
        <v>93</v>
      </c>
      <c r="E458" s="2" t="s">
        <v>18</v>
      </c>
      <c r="F458" s="2" t="s">
        <v>30</v>
      </c>
      <c r="G458" s="2" t="s">
        <v>31</v>
      </c>
      <c r="H458" s="2">
        <v>55</v>
      </c>
      <c r="I458" s="2" t="s">
        <v>1910</v>
      </c>
      <c r="J458" s="2" t="s">
        <v>1911</v>
      </c>
      <c r="K458" s="3">
        <v>0</v>
      </c>
      <c r="L458" s="2" t="s">
        <v>34</v>
      </c>
      <c r="M458" s="2" t="s">
        <v>161</v>
      </c>
      <c r="N458" s="2"/>
    </row>
    <row r="459" spans="1:14">
      <c r="A459" s="4" t="s">
        <v>1912</v>
      </c>
      <c r="B459" s="4" t="s">
        <v>1913</v>
      </c>
      <c r="C459" s="4" t="s">
        <v>52</v>
      </c>
      <c r="D459" s="4" t="s">
        <v>113</v>
      </c>
      <c r="E459" s="4" t="s">
        <v>60</v>
      </c>
      <c r="F459" s="4" t="s">
        <v>19</v>
      </c>
      <c r="G459" s="4" t="s">
        <v>122</v>
      </c>
      <c r="H459" s="4">
        <v>32</v>
      </c>
      <c r="I459" s="4" t="s">
        <v>1914</v>
      </c>
      <c r="J459" s="4" t="s">
        <v>1915</v>
      </c>
      <c r="K459" s="5">
        <v>0</v>
      </c>
      <c r="L459" s="4" t="s">
        <v>23</v>
      </c>
      <c r="M459" s="4" t="s">
        <v>44</v>
      </c>
      <c r="N459" s="4"/>
    </row>
    <row r="460" spans="1:14">
      <c r="A460" s="2" t="s">
        <v>1916</v>
      </c>
      <c r="B460" s="2" t="s">
        <v>1917</v>
      </c>
      <c r="C460" s="2" t="s">
        <v>38</v>
      </c>
      <c r="D460" s="2" t="s">
        <v>113</v>
      </c>
      <c r="E460" s="2" t="s">
        <v>60</v>
      </c>
      <c r="F460" s="2" t="s">
        <v>30</v>
      </c>
      <c r="G460" s="2" t="s">
        <v>31</v>
      </c>
      <c r="H460" s="2">
        <v>45</v>
      </c>
      <c r="I460" s="2" t="s">
        <v>1918</v>
      </c>
      <c r="J460" s="2" t="s">
        <v>1919</v>
      </c>
      <c r="K460" s="3">
        <v>0.24</v>
      </c>
      <c r="L460" s="2" t="s">
        <v>34</v>
      </c>
      <c r="M460" s="2" t="s">
        <v>35</v>
      </c>
      <c r="N460" s="2"/>
    </row>
    <row r="461" spans="1:14">
      <c r="A461" s="4" t="s">
        <v>1920</v>
      </c>
      <c r="B461" s="4" t="s">
        <v>1921</v>
      </c>
      <c r="C461" s="4" t="s">
        <v>304</v>
      </c>
      <c r="D461" s="4" t="s">
        <v>87</v>
      </c>
      <c r="E461" s="4" t="s">
        <v>18</v>
      </c>
      <c r="F461" s="4" t="s">
        <v>30</v>
      </c>
      <c r="G461" s="4" t="s">
        <v>31</v>
      </c>
      <c r="H461" s="4">
        <v>35</v>
      </c>
      <c r="I461" s="4" t="s">
        <v>1922</v>
      </c>
      <c r="J461" s="4" t="s">
        <v>1923</v>
      </c>
      <c r="K461" s="5">
        <v>0</v>
      </c>
      <c r="L461" s="4" t="s">
        <v>23</v>
      </c>
      <c r="M461" s="4" t="s">
        <v>80</v>
      </c>
      <c r="N461" s="4" t="s">
        <v>1924</v>
      </c>
    </row>
    <row r="462" spans="1:14">
      <c r="A462" s="2" t="s">
        <v>1925</v>
      </c>
      <c r="B462" s="2" t="s">
        <v>1926</v>
      </c>
      <c r="C462" s="2" t="s">
        <v>16</v>
      </c>
      <c r="D462" s="2" t="s">
        <v>87</v>
      </c>
      <c r="E462" s="2" t="s">
        <v>60</v>
      </c>
      <c r="F462" s="2" t="s">
        <v>30</v>
      </c>
      <c r="G462" s="2" t="s">
        <v>122</v>
      </c>
      <c r="H462" s="2">
        <v>38</v>
      </c>
      <c r="I462" s="2" t="s">
        <v>1927</v>
      </c>
      <c r="J462" s="2" t="s">
        <v>1928</v>
      </c>
      <c r="K462" s="3">
        <v>0.15</v>
      </c>
      <c r="L462" s="2" t="s">
        <v>23</v>
      </c>
      <c r="M462" s="2" t="s">
        <v>55</v>
      </c>
      <c r="N462" s="2"/>
    </row>
    <row r="463" spans="1:14">
      <c r="A463" s="4" t="s">
        <v>1929</v>
      </c>
      <c r="B463" s="4" t="s">
        <v>1930</v>
      </c>
      <c r="C463" s="4" t="s">
        <v>908</v>
      </c>
      <c r="D463" s="4" t="s">
        <v>17</v>
      </c>
      <c r="E463" s="4" t="s">
        <v>60</v>
      </c>
      <c r="F463" s="4" t="s">
        <v>30</v>
      </c>
      <c r="G463" s="4" t="s">
        <v>20</v>
      </c>
      <c r="H463" s="4">
        <v>54</v>
      </c>
      <c r="I463" s="4" t="s">
        <v>1931</v>
      </c>
      <c r="J463" s="4" t="s">
        <v>1932</v>
      </c>
      <c r="K463" s="5">
        <v>0</v>
      </c>
      <c r="L463" s="4" t="s">
        <v>23</v>
      </c>
      <c r="M463" s="4" t="s">
        <v>80</v>
      </c>
      <c r="N463" s="4"/>
    </row>
    <row r="464" spans="1:14">
      <c r="A464" s="2" t="s">
        <v>1933</v>
      </c>
      <c r="B464" s="2" t="s">
        <v>1934</v>
      </c>
      <c r="C464" s="2" t="s">
        <v>112</v>
      </c>
      <c r="D464" s="2" t="s">
        <v>39</v>
      </c>
      <c r="E464" s="2" t="s">
        <v>60</v>
      </c>
      <c r="F464" s="2" t="s">
        <v>30</v>
      </c>
      <c r="G464" s="2" t="s">
        <v>41</v>
      </c>
      <c r="H464" s="2">
        <v>28</v>
      </c>
      <c r="I464" s="2" t="s">
        <v>1935</v>
      </c>
      <c r="J464" s="2" t="s">
        <v>1936</v>
      </c>
      <c r="K464" s="3">
        <v>0.38</v>
      </c>
      <c r="L464" s="2" t="s">
        <v>23</v>
      </c>
      <c r="M464" s="2" t="s">
        <v>24</v>
      </c>
      <c r="N464" s="2"/>
    </row>
    <row r="465" spans="1:14">
      <c r="A465" s="4" t="s">
        <v>1937</v>
      </c>
      <c r="B465" s="4" t="s">
        <v>1938</v>
      </c>
      <c r="C465" s="4" t="s">
        <v>112</v>
      </c>
      <c r="D465" s="4" t="s">
        <v>113</v>
      </c>
      <c r="E465" s="4" t="s">
        <v>60</v>
      </c>
      <c r="F465" s="4" t="s">
        <v>30</v>
      </c>
      <c r="G465" s="4" t="s">
        <v>41</v>
      </c>
      <c r="H465" s="4">
        <v>26</v>
      </c>
      <c r="I465" s="4" t="s">
        <v>1939</v>
      </c>
      <c r="J465" s="4" t="s">
        <v>1940</v>
      </c>
      <c r="K465" s="5">
        <v>0.3</v>
      </c>
      <c r="L465" s="4" t="s">
        <v>23</v>
      </c>
      <c r="M465" s="4" t="s">
        <v>129</v>
      </c>
      <c r="N465" s="4"/>
    </row>
    <row r="466" spans="1:14">
      <c r="A466" s="2" t="s">
        <v>1941</v>
      </c>
      <c r="B466" s="2" t="s">
        <v>1942</v>
      </c>
      <c r="C466" s="2" t="s">
        <v>38</v>
      </c>
      <c r="D466" s="2" t="s">
        <v>93</v>
      </c>
      <c r="E466" s="2" t="s">
        <v>60</v>
      </c>
      <c r="F466" s="2" t="s">
        <v>30</v>
      </c>
      <c r="G466" s="2" t="s">
        <v>122</v>
      </c>
      <c r="H466" s="2">
        <v>45</v>
      </c>
      <c r="I466" s="2" t="s">
        <v>1943</v>
      </c>
      <c r="J466" s="2" t="s">
        <v>1944</v>
      </c>
      <c r="K466" s="3">
        <v>0.23</v>
      </c>
      <c r="L466" s="2" t="s">
        <v>138</v>
      </c>
      <c r="M466" s="2" t="s">
        <v>376</v>
      </c>
      <c r="N466" s="2"/>
    </row>
    <row r="467" spans="1:14">
      <c r="A467" s="4" t="s">
        <v>1945</v>
      </c>
      <c r="B467" s="4" t="s">
        <v>1946</v>
      </c>
      <c r="C467" s="4" t="s">
        <v>384</v>
      </c>
      <c r="D467" s="4" t="s">
        <v>93</v>
      </c>
      <c r="E467" s="4" t="s">
        <v>29</v>
      </c>
      <c r="F467" s="4" t="s">
        <v>30</v>
      </c>
      <c r="G467" s="4" t="s">
        <v>41</v>
      </c>
      <c r="H467" s="4">
        <v>57</v>
      </c>
      <c r="I467" s="4" t="s">
        <v>1947</v>
      </c>
      <c r="J467" s="4" t="s">
        <v>1948</v>
      </c>
      <c r="K467" s="5">
        <v>0</v>
      </c>
      <c r="L467" s="4" t="s">
        <v>23</v>
      </c>
      <c r="M467" s="4" t="s">
        <v>129</v>
      </c>
      <c r="N467" s="4"/>
    </row>
    <row r="468" spans="1:14">
      <c r="A468" s="2" t="s">
        <v>1949</v>
      </c>
      <c r="B468" s="2" t="s">
        <v>1950</v>
      </c>
      <c r="C468" s="2" t="s">
        <v>28</v>
      </c>
      <c r="D468" s="2" t="s">
        <v>17</v>
      </c>
      <c r="E468" s="2" t="s">
        <v>40</v>
      </c>
      <c r="F468" s="2" t="s">
        <v>19</v>
      </c>
      <c r="G468" s="2" t="s">
        <v>41</v>
      </c>
      <c r="H468" s="2">
        <v>59</v>
      </c>
      <c r="I468" s="2" t="s">
        <v>1951</v>
      </c>
      <c r="J468" s="2" t="s">
        <v>1952</v>
      </c>
      <c r="K468" s="3">
        <v>0</v>
      </c>
      <c r="L468" s="2" t="s">
        <v>23</v>
      </c>
      <c r="M468" s="2" t="s">
        <v>24</v>
      </c>
      <c r="N468" s="2"/>
    </row>
    <row r="469" spans="1:14">
      <c r="A469" s="4" t="s">
        <v>1953</v>
      </c>
      <c r="B469" s="4" t="s">
        <v>1954</v>
      </c>
      <c r="C469" s="4" t="s">
        <v>38</v>
      </c>
      <c r="D469" s="4" t="s">
        <v>93</v>
      </c>
      <c r="E469" s="4" t="s">
        <v>60</v>
      </c>
      <c r="F469" s="4" t="s">
        <v>30</v>
      </c>
      <c r="G469" s="4" t="s">
        <v>122</v>
      </c>
      <c r="H469" s="4">
        <v>48</v>
      </c>
      <c r="I469" s="4" t="s">
        <v>1955</v>
      </c>
      <c r="J469" s="4" t="s">
        <v>1956</v>
      </c>
      <c r="K469" s="5">
        <v>0.24</v>
      </c>
      <c r="L469" s="4" t="s">
        <v>138</v>
      </c>
      <c r="M469" s="4" t="s">
        <v>148</v>
      </c>
      <c r="N469" s="4"/>
    </row>
    <row r="470" spans="1:14">
      <c r="A470" s="2" t="s">
        <v>1957</v>
      </c>
      <c r="B470" s="2" t="s">
        <v>1958</v>
      </c>
      <c r="C470" s="2" t="s">
        <v>191</v>
      </c>
      <c r="D470" s="2" t="s">
        <v>77</v>
      </c>
      <c r="E470" s="2" t="s">
        <v>29</v>
      </c>
      <c r="F470" s="2" t="s">
        <v>30</v>
      </c>
      <c r="G470" s="2" t="s">
        <v>20</v>
      </c>
      <c r="H470" s="2">
        <v>30</v>
      </c>
      <c r="I470" s="2" t="s">
        <v>1959</v>
      </c>
      <c r="J470" s="2" t="s">
        <v>1960</v>
      </c>
      <c r="K470" s="3">
        <v>0</v>
      </c>
      <c r="L470" s="2" t="s">
        <v>23</v>
      </c>
      <c r="M470" s="2" t="s">
        <v>55</v>
      </c>
      <c r="N470" s="2"/>
    </row>
    <row r="471" spans="1:14">
      <c r="A471" s="4" t="s">
        <v>1961</v>
      </c>
      <c r="B471" s="4" t="s">
        <v>1962</v>
      </c>
      <c r="C471" s="4" t="s">
        <v>47</v>
      </c>
      <c r="D471" s="4" t="s">
        <v>17</v>
      </c>
      <c r="E471" s="4" t="s">
        <v>60</v>
      </c>
      <c r="F471" s="4" t="s">
        <v>30</v>
      </c>
      <c r="G471" s="4" t="s">
        <v>20</v>
      </c>
      <c r="H471" s="4">
        <v>31</v>
      </c>
      <c r="I471" s="4" t="s">
        <v>1963</v>
      </c>
      <c r="J471" s="4" t="s">
        <v>1964</v>
      </c>
      <c r="K471" s="5">
        <v>0.08</v>
      </c>
      <c r="L471" s="4" t="s">
        <v>23</v>
      </c>
      <c r="M471" s="4" t="s">
        <v>80</v>
      </c>
      <c r="N471" s="4"/>
    </row>
    <row r="472" spans="1:14">
      <c r="A472" s="2" t="s">
        <v>620</v>
      </c>
      <c r="B472" s="2" t="s">
        <v>1965</v>
      </c>
      <c r="C472" s="2" t="s">
        <v>164</v>
      </c>
      <c r="D472" s="2" t="s">
        <v>93</v>
      </c>
      <c r="E472" s="2" t="s">
        <v>29</v>
      </c>
      <c r="F472" s="2" t="s">
        <v>19</v>
      </c>
      <c r="G472" s="2" t="s">
        <v>31</v>
      </c>
      <c r="H472" s="2">
        <v>50</v>
      </c>
      <c r="I472" s="2" t="s">
        <v>132</v>
      </c>
      <c r="J472" s="2" t="s">
        <v>1966</v>
      </c>
      <c r="K472" s="3">
        <v>0</v>
      </c>
      <c r="L472" s="2" t="s">
        <v>34</v>
      </c>
      <c r="M472" s="2" t="s">
        <v>104</v>
      </c>
      <c r="N472" s="2"/>
    </row>
    <row r="473" spans="1:14">
      <c r="A473" s="4" t="s">
        <v>1967</v>
      </c>
      <c r="B473" s="4" t="s">
        <v>1968</v>
      </c>
      <c r="C473" s="4" t="s">
        <v>16</v>
      </c>
      <c r="D473" s="4" t="s">
        <v>59</v>
      </c>
      <c r="E473" s="4" t="s">
        <v>60</v>
      </c>
      <c r="F473" s="4" t="s">
        <v>30</v>
      </c>
      <c r="G473" s="4" t="s">
        <v>20</v>
      </c>
      <c r="H473" s="4">
        <v>51</v>
      </c>
      <c r="I473" s="4" t="s">
        <v>1969</v>
      </c>
      <c r="J473" s="4" t="s">
        <v>1970</v>
      </c>
      <c r="K473" s="5">
        <v>0.12</v>
      </c>
      <c r="L473" s="4" t="s">
        <v>23</v>
      </c>
      <c r="M473" s="4" t="s">
        <v>55</v>
      </c>
      <c r="N473" s="4"/>
    </row>
    <row r="474" spans="1:14">
      <c r="A474" s="2" t="s">
        <v>1971</v>
      </c>
      <c r="B474" s="2" t="s">
        <v>1972</v>
      </c>
      <c r="C474" s="2" t="s">
        <v>52</v>
      </c>
      <c r="D474" s="2" t="s">
        <v>113</v>
      </c>
      <c r="E474" s="2" t="s">
        <v>18</v>
      </c>
      <c r="F474" s="2" t="s">
        <v>30</v>
      </c>
      <c r="G474" s="2" t="s">
        <v>122</v>
      </c>
      <c r="H474" s="2">
        <v>42</v>
      </c>
      <c r="I474" s="2" t="s">
        <v>1973</v>
      </c>
      <c r="J474" s="2" t="s">
        <v>1974</v>
      </c>
      <c r="K474" s="3">
        <v>0</v>
      </c>
      <c r="L474" s="2" t="s">
        <v>138</v>
      </c>
      <c r="M474" s="2" t="s">
        <v>148</v>
      </c>
      <c r="N474" s="2"/>
    </row>
    <row r="475" spans="1:14">
      <c r="A475" s="4" t="s">
        <v>1975</v>
      </c>
      <c r="B475" s="4" t="s">
        <v>1976</v>
      </c>
      <c r="C475" s="4" t="s">
        <v>908</v>
      </c>
      <c r="D475" s="4" t="s">
        <v>17</v>
      </c>
      <c r="E475" s="4" t="s">
        <v>18</v>
      </c>
      <c r="F475" s="4" t="s">
        <v>30</v>
      </c>
      <c r="G475" s="4" t="s">
        <v>31</v>
      </c>
      <c r="H475" s="4">
        <v>45</v>
      </c>
      <c r="I475" s="4" t="s">
        <v>1977</v>
      </c>
      <c r="J475" s="4" t="s">
        <v>1978</v>
      </c>
      <c r="K475" s="5">
        <v>0</v>
      </c>
      <c r="L475" s="4" t="s">
        <v>23</v>
      </c>
      <c r="M475" s="4" t="s">
        <v>129</v>
      </c>
      <c r="N475" s="4"/>
    </row>
    <row r="476" spans="1:14">
      <c r="A476" s="2" t="s">
        <v>1979</v>
      </c>
      <c r="B476" s="2" t="s">
        <v>1980</v>
      </c>
      <c r="C476" s="2" t="s">
        <v>70</v>
      </c>
      <c r="D476" s="2" t="s">
        <v>59</v>
      </c>
      <c r="E476" s="2" t="s">
        <v>40</v>
      </c>
      <c r="F476" s="2" t="s">
        <v>19</v>
      </c>
      <c r="G476" s="2" t="s">
        <v>31</v>
      </c>
      <c r="H476" s="2">
        <v>64</v>
      </c>
      <c r="I476" s="2" t="s">
        <v>1981</v>
      </c>
      <c r="J476" s="2" t="s">
        <v>1982</v>
      </c>
      <c r="K476" s="3">
        <v>0</v>
      </c>
      <c r="L476" s="2" t="s">
        <v>23</v>
      </c>
      <c r="M476" s="2" t="s">
        <v>55</v>
      </c>
      <c r="N476" s="2"/>
    </row>
    <row r="477" spans="1:14">
      <c r="A477" s="4" t="s">
        <v>1983</v>
      </c>
      <c r="B477" s="4" t="s">
        <v>1984</v>
      </c>
      <c r="C477" s="4" t="s">
        <v>289</v>
      </c>
      <c r="D477" s="4" t="s">
        <v>93</v>
      </c>
      <c r="E477" s="4" t="s">
        <v>40</v>
      </c>
      <c r="F477" s="4" t="s">
        <v>19</v>
      </c>
      <c r="G477" s="4" t="s">
        <v>122</v>
      </c>
      <c r="H477" s="4">
        <v>59</v>
      </c>
      <c r="I477" s="4" t="s">
        <v>1985</v>
      </c>
      <c r="J477" s="4" t="s">
        <v>1986</v>
      </c>
      <c r="K477" s="5">
        <v>0</v>
      </c>
      <c r="L477" s="4" t="s">
        <v>138</v>
      </c>
      <c r="M477" s="4" t="s">
        <v>148</v>
      </c>
      <c r="N477" s="4"/>
    </row>
    <row r="478" spans="1:14">
      <c r="A478" s="2" t="s">
        <v>1987</v>
      </c>
      <c r="B478" s="2" t="s">
        <v>1988</v>
      </c>
      <c r="C478" s="2" t="s">
        <v>38</v>
      </c>
      <c r="D478" s="2" t="s">
        <v>77</v>
      </c>
      <c r="E478" s="2" t="s">
        <v>40</v>
      </c>
      <c r="F478" s="2" t="s">
        <v>30</v>
      </c>
      <c r="G478" s="2" t="s">
        <v>41</v>
      </c>
      <c r="H478" s="2">
        <v>41</v>
      </c>
      <c r="I478" s="2" t="s">
        <v>1989</v>
      </c>
      <c r="J478" s="2" t="s">
        <v>1990</v>
      </c>
      <c r="K478" s="3">
        <v>0.26</v>
      </c>
      <c r="L478" s="2" t="s">
        <v>23</v>
      </c>
      <c r="M478" s="2" t="s">
        <v>73</v>
      </c>
      <c r="N478" s="2"/>
    </row>
    <row r="479" spans="1:14">
      <c r="A479" s="4" t="s">
        <v>1991</v>
      </c>
      <c r="B479" s="4" t="s">
        <v>1992</v>
      </c>
      <c r="C479" s="4" t="s">
        <v>289</v>
      </c>
      <c r="D479" s="4" t="s">
        <v>93</v>
      </c>
      <c r="E479" s="4" t="s">
        <v>40</v>
      </c>
      <c r="F479" s="4" t="s">
        <v>19</v>
      </c>
      <c r="G479" s="4" t="s">
        <v>122</v>
      </c>
      <c r="H479" s="4">
        <v>42</v>
      </c>
      <c r="I479" s="4" t="s">
        <v>1993</v>
      </c>
      <c r="J479" s="4" t="s">
        <v>1994</v>
      </c>
      <c r="K479" s="5">
        <v>0</v>
      </c>
      <c r="L479" s="4" t="s">
        <v>138</v>
      </c>
      <c r="M479" s="4" t="s">
        <v>139</v>
      </c>
      <c r="N479" s="4"/>
    </row>
    <row r="480" spans="1:14">
      <c r="A480" s="2" t="s">
        <v>1995</v>
      </c>
      <c r="B480" s="2" t="s">
        <v>1996</v>
      </c>
      <c r="C480" s="2" t="s">
        <v>65</v>
      </c>
      <c r="D480" s="2" t="s">
        <v>39</v>
      </c>
      <c r="E480" s="2" t="s">
        <v>18</v>
      </c>
      <c r="F480" s="2" t="s">
        <v>30</v>
      </c>
      <c r="G480" s="2" t="s">
        <v>122</v>
      </c>
      <c r="H480" s="2">
        <v>54</v>
      </c>
      <c r="I480" s="2" t="s">
        <v>1997</v>
      </c>
      <c r="J480" s="2" t="s">
        <v>1998</v>
      </c>
      <c r="K480" s="3">
        <v>0.09</v>
      </c>
      <c r="L480" s="2" t="s">
        <v>138</v>
      </c>
      <c r="M480" s="2" t="s">
        <v>376</v>
      </c>
      <c r="N480" s="2" t="s">
        <v>1999</v>
      </c>
    </row>
    <row r="481" spans="1:14">
      <c r="A481" s="4" t="s">
        <v>2000</v>
      </c>
      <c r="B481" s="4" t="s">
        <v>2001</v>
      </c>
      <c r="C481" s="4" t="s">
        <v>28</v>
      </c>
      <c r="D481" s="4" t="s">
        <v>17</v>
      </c>
      <c r="E481" s="4" t="s">
        <v>18</v>
      </c>
      <c r="F481" s="4" t="s">
        <v>30</v>
      </c>
      <c r="G481" s="4" t="s">
        <v>31</v>
      </c>
      <c r="H481" s="4">
        <v>37</v>
      </c>
      <c r="I481" s="4" t="s">
        <v>2002</v>
      </c>
      <c r="J481" s="4" t="s">
        <v>2003</v>
      </c>
      <c r="K481" s="5">
        <v>0</v>
      </c>
      <c r="L481" s="4" t="s">
        <v>34</v>
      </c>
      <c r="M481" s="4" t="s">
        <v>161</v>
      </c>
      <c r="N481" s="4"/>
    </row>
    <row r="482" spans="1:14">
      <c r="A482" s="2" t="s">
        <v>2004</v>
      </c>
      <c r="B482" s="2" t="s">
        <v>2005</v>
      </c>
      <c r="C482" s="2" t="s">
        <v>52</v>
      </c>
      <c r="D482" s="2" t="s">
        <v>59</v>
      </c>
      <c r="E482" s="2" t="s">
        <v>18</v>
      </c>
      <c r="F482" s="2" t="s">
        <v>30</v>
      </c>
      <c r="G482" s="2" t="s">
        <v>122</v>
      </c>
      <c r="H482" s="2">
        <v>58</v>
      </c>
      <c r="I482" s="2" t="s">
        <v>2006</v>
      </c>
      <c r="J482" s="2" t="s">
        <v>2007</v>
      </c>
      <c r="K482" s="3">
        <v>0</v>
      </c>
      <c r="L482" s="2" t="s">
        <v>138</v>
      </c>
      <c r="M482" s="2" t="s">
        <v>139</v>
      </c>
      <c r="N482" s="2"/>
    </row>
    <row r="483" spans="1:14">
      <c r="A483" s="4" t="s">
        <v>2008</v>
      </c>
      <c r="B483" s="4" t="s">
        <v>2009</v>
      </c>
      <c r="C483" s="4" t="s">
        <v>112</v>
      </c>
      <c r="D483" s="4" t="s">
        <v>59</v>
      </c>
      <c r="E483" s="4" t="s">
        <v>40</v>
      </c>
      <c r="F483" s="4" t="s">
        <v>30</v>
      </c>
      <c r="G483" s="4" t="s">
        <v>31</v>
      </c>
      <c r="H483" s="4">
        <v>47</v>
      </c>
      <c r="I483" s="4" t="s">
        <v>2010</v>
      </c>
      <c r="J483" s="4" t="s">
        <v>2011</v>
      </c>
      <c r="K483" s="5">
        <v>0.31</v>
      </c>
      <c r="L483" s="4" t="s">
        <v>23</v>
      </c>
      <c r="M483" s="4" t="s">
        <v>80</v>
      </c>
      <c r="N483" s="4"/>
    </row>
    <row r="484" spans="1:14">
      <c r="A484" s="2" t="s">
        <v>250</v>
      </c>
      <c r="B484" s="2" t="s">
        <v>2012</v>
      </c>
      <c r="C484" s="2" t="s">
        <v>226</v>
      </c>
      <c r="D484" s="2" t="s">
        <v>87</v>
      </c>
      <c r="E484" s="2" t="s">
        <v>18</v>
      </c>
      <c r="F484" s="2" t="s">
        <v>19</v>
      </c>
      <c r="G484" s="2" t="s">
        <v>31</v>
      </c>
      <c r="H484" s="2">
        <v>60</v>
      </c>
      <c r="I484" s="2" t="s">
        <v>2013</v>
      </c>
      <c r="J484" s="2" t="s">
        <v>2014</v>
      </c>
      <c r="K484" s="3">
        <v>0</v>
      </c>
      <c r="L484" s="2" t="s">
        <v>34</v>
      </c>
      <c r="M484" s="2" t="s">
        <v>35</v>
      </c>
      <c r="N484" s="2"/>
    </row>
    <row r="485" spans="1:14">
      <c r="A485" s="4" t="s">
        <v>1020</v>
      </c>
      <c r="B485" s="4" t="s">
        <v>2015</v>
      </c>
      <c r="C485" s="4" t="s">
        <v>112</v>
      </c>
      <c r="D485" s="4" t="s">
        <v>17</v>
      </c>
      <c r="E485" s="4" t="s">
        <v>60</v>
      </c>
      <c r="F485" s="4" t="s">
        <v>30</v>
      </c>
      <c r="G485" s="4" t="s">
        <v>41</v>
      </c>
      <c r="H485" s="4">
        <v>38</v>
      </c>
      <c r="I485" s="4" t="s">
        <v>2016</v>
      </c>
      <c r="J485" s="4" t="s">
        <v>2017</v>
      </c>
      <c r="K485" s="5">
        <v>0.34</v>
      </c>
      <c r="L485" s="4" t="s">
        <v>23</v>
      </c>
      <c r="M485" s="4" t="s">
        <v>44</v>
      </c>
      <c r="N485" s="4"/>
    </row>
    <row r="486" spans="1:14">
      <c r="A486" s="2" t="s">
        <v>1438</v>
      </c>
      <c r="B486" s="2" t="s">
        <v>2018</v>
      </c>
      <c r="C486" s="2" t="s">
        <v>16</v>
      </c>
      <c r="D486" s="2" t="s">
        <v>113</v>
      </c>
      <c r="E486" s="2" t="s">
        <v>29</v>
      </c>
      <c r="F486" s="2" t="s">
        <v>30</v>
      </c>
      <c r="G486" s="2" t="s">
        <v>31</v>
      </c>
      <c r="H486" s="2">
        <v>63</v>
      </c>
      <c r="I486" s="2" t="s">
        <v>2019</v>
      </c>
      <c r="J486" s="2" t="s">
        <v>2020</v>
      </c>
      <c r="K486" s="3">
        <v>0.15</v>
      </c>
      <c r="L486" s="2" t="s">
        <v>34</v>
      </c>
      <c r="M486" s="2" t="s">
        <v>161</v>
      </c>
      <c r="N486" s="2"/>
    </row>
    <row r="487" spans="1:14">
      <c r="A487" s="4" t="s">
        <v>2021</v>
      </c>
      <c r="B487" s="4" t="s">
        <v>2022</v>
      </c>
      <c r="C487" s="4" t="s">
        <v>862</v>
      </c>
      <c r="D487" s="4" t="s">
        <v>17</v>
      </c>
      <c r="E487" s="4" t="s">
        <v>60</v>
      </c>
      <c r="F487" s="4" t="s">
        <v>19</v>
      </c>
      <c r="G487" s="4" t="s">
        <v>31</v>
      </c>
      <c r="H487" s="4">
        <v>60</v>
      </c>
      <c r="I487" s="4" t="s">
        <v>2023</v>
      </c>
      <c r="J487" s="4" t="s">
        <v>2024</v>
      </c>
      <c r="K487" s="5">
        <v>0</v>
      </c>
      <c r="L487" s="4" t="s">
        <v>34</v>
      </c>
      <c r="M487" s="4" t="s">
        <v>35</v>
      </c>
      <c r="N487" s="4"/>
    </row>
    <row r="488" spans="1:14">
      <c r="A488" s="2" t="s">
        <v>2025</v>
      </c>
      <c r="B488" s="2" t="s">
        <v>2026</v>
      </c>
      <c r="C488" s="2" t="s">
        <v>535</v>
      </c>
      <c r="D488" s="2" t="s">
        <v>17</v>
      </c>
      <c r="E488" s="2" t="s">
        <v>29</v>
      </c>
      <c r="F488" s="2" t="s">
        <v>19</v>
      </c>
      <c r="G488" s="2" t="s">
        <v>20</v>
      </c>
      <c r="H488" s="2">
        <v>42</v>
      </c>
      <c r="I488" s="2" t="s">
        <v>2027</v>
      </c>
      <c r="J488" s="2" t="s">
        <v>2028</v>
      </c>
      <c r="K488" s="3">
        <v>0</v>
      </c>
      <c r="L488" s="2" t="s">
        <v>23</v>
      </c>
      <c r="M488" s="2" t="s">
        <v>24</v>
      </c>
      <c r="N488" s="2"/>
    </row>
    <row r="489" spans="1:14">
      <c r="A489" s="4" t="s">
        <v>2029</v>
      </c>
      <c r="B489" s="4" t="s">
        <v>2030</v>
      </c>
      <c r="C489" s="4" t="s">
        <v>52</v>
      </c>
      <c r="D489" s="4" t="s">
        <v>39</v>
      </c>
      <c r="E489" s="4" t="s">
        <v>60</v>
      </c>
      <c r="F489" s="4" t="s">
        <v>30</v>
      </c>
      <c r="G489" s="4" t="s">
        <v>122</v>
      </c>
      <c r="H489" s="4">
        <v>34</v>
      </c>
      <c r="I489" s="4" t="s">
        <v>2031</v>
      </c>
      <c r="J489" s="4" t="s">
        <v>2032</v>
      </c>
      <c r="K489" s="5">
        <v>0</v>
      </c>
      <c r="L489" s="4" t="s">
        <v>138</v>
      </c>
      <c r="M489" s="4" t="s">
        <v>376</v>
      </c>
      <c r="N489" s="4" t="s">
        <v>2033</v>
      </c>
    </row>
    <row r="490" spans="1:14">
      <c r="A490" s="2" t="s">
        <v>2034</v>
      </c>
      <c r="B490" s="2" t="s">
        <v>2035</v>
      </c>
      <c r="C490" s="2" t="s">
        <v>52</v>
      </c>
      <c r="D490" s="2" t="s">
        <v>77</v>
      </c>
      <c r="E490" s="2" t="s">
        <v>18</v>
      </c>
      <c r="F490" s="2" t="s">
        <v>19</v>
      </c>
      <c r="G490" s="2" t="s">
        <v>122</v>
      </c>
      <c r="H490" s="2">
        <v>53</v>
      </c>
      <c r="I490" s="2" t="s">
        <v>2036</v>
      </c>
      <c r="J490" s="2" t="s">
        <v>2037</v>
      </c>
      <c r="K490" s="3">
        <v>0</v>
      </c>
      <c r="L490" s="2" t="s">
        <v>138</v>
      </c>
      <c r="M490" s="2" t="s">
        <v>376</v>
      </c>
      <c r="N490" s="2"/>
    </row>
    <row r="491" spans="1:14">
      <c r="A491" s="4" t="s">
        <v>2038</v>
      </c>
      <c r="B491" s="4" t="s">
        <v>2039</v>
      </c>
      <c r="C491" s="4" t="s">
        <v>112</v>
      </c>
      <c r="D491" s="4" t="s">
        <v>113</v>
      </c>
      <c r="E491" s="4" t="s">
        <v>18</v>
      </c>
      <c r="F491" s="4" t="s">
        <v>30</v>
      </c>
      <c r="G491" s="4" t="s">
        <v>31</v>
      </c>
      <c r="H491" s="4">
        <v>39</v>
      </c>
      <c r="I491" s="4" t="s">
        <v>2040</v>
      </c>
      <c r="J491" s="4" t="s">
        <v>2041</v>
      </c>
      <c r="K491" s="5">
        <v>0.39</v>
      </c>
      <c r="L491" s="4" t="s">
        <v>34</v>
      </c>
      <c r="M491" s="4" t="s">
        <v>104</v>
      </c>
      <c r="N491" s="4"/>
    </row>
    <row r="492" spans="1:14">
      <c r="A492" s="2" t="s">
        <v>2042</v>
      </c>
      <c r="B492" s="2" t="s">
        <v>2043</v>
      </c>
      <c r="C492" s="2" t="s">
        <v>304</v>
      </c>
      <c r="D492" s="2" t="s">
        <v>87</v>
      </c>
      <c r="E492" s="2" t="s">
        <v>29</v>
      </c>
      <c r="F492" s="2" t="s">
        <v>19</v>
      </c>
      <c r="G492" s="2" t="s">
        <v>122</v>
      </c>
      <c r="H492" s="2">
        <v>58</v>
      </c>
      <c r="I492" s="2" t="s">
        <v>2044</v>
      </c>
      <c r="J492" s="2" t="s">
        <v>2045</v>
      </c>
      <c r="K492" s="3">
        <v>0</v>
      </c>
      <c r="L492" s="2" t="s">
        <v>23</v>
      </c>
      <c r="M492" s="2" t="s">
        <v>80</v>
      </c>
      <c r="N492" s="2"/>
    </row>
    <row r="493" spans="1:14">
      <c r="A493" s="4" t="s">
        <v>337</v>
      </c>
      <c r="B493" s="4" t="s">
        <v>2046</v>
      </c>
      <c r="C493" s="4" t="s">
        <v>47</v>
      </c>
      <c r="D493" s="4" t="s">
        <v>17</v>
      </c>
      <c r="E493" s="4" t="s">
        <v>29</v>
      </c>
      <c r="F493" s="4" t="s">
        <v>30</v>
      </c>
      <c r="G493" s="4" t="s">
        <v>122</v>
      </c>
      <c r="H493" s="4">
        <v>60</v>
      </c>
      <c r="I493" s="4" t="s">
        <v>2047</v>
      </c>
      <c r="J493" s="4" t="s">
        <v>2048</v>
      </c>
      <c r="K493" s="5">
        <v>0.09</v>
      </c>
      <c r="L493" s="4" t="s">
        <v>23</v>
      </c>
      <c r="M493" s="4" t="s">
        <v>24</v>
      </c>
      <c r="N493" s="4"/>
    </row>
    <row r="494" spans="1:14">
      <c r="A494" s="2" t="s">
        <v>2049</v>
      </c>
      <c r="B494" s="2" t="s">
        <v>2050</v>
      </c>
      <c r="C494" s="2" t="s">
        <v>304</v>
      </c>
      <c r="D494" s="2" t="s">
        <v>87</v>
      </c>
      <c r="E494" s="2" t="s">
        <v>29</v>
      </c>
      <c r="F494" s="2" t="s">
        <v>30</v>
      </c>
      <c r="G494" s="2" t="s">
        <v>122</v>
      </c>
      <c r="H494" s="2">
        <v>34</v>
      </c>
      <c r="I494" s="2" t="s">
        <v>2051</v>
      </c>
      <c r="J494" s="2" t="s">
        <v>2052</v>
      </c>
      <c r="K494" s="3">
        <v>0</v>
      </c>
      <c r="L494" s="2" t="s">
        <v>23</v>
      </c>
      <c r="M494" s="2" t="s">
        <v>129</v>
      </c>
      <c r="N494" s="2"/>
    </row>
    <row r="495" spans="1:14">
      <c r="A495" s="4" t="s">
        <v>2053</v>
      </c>
      <c r="B495" s="4" t="s">
        <v>2054</v>
      </c>
      <c r="C495" s="4" t="s">
        <v>16</v>
      </c>
      <c r="D495" s="4" t="s">
        <v>87</v>
      </c>
      <c r="E495" s="4" t="s">
        <v>60</v>
      </c>
      <c r="F495" s="4" t="s">
        <v>19</v>
      </c>
      <c r="G495" s="4" t="s">
        <v>41</v>
      </c>
      <c r="H495" s="4">
        <v>60</v>
      </c>
      <c r="I495" s="4" t="s">
        <v>2055</v>
      </c>
      <c r="J495" s="4" t="s">
        <v>2056</v>
      </c>
      <c r="K495" s="5">
        <v>0.11</v>
      </c>
      <c r="L495" s="4" t="s">
        <v>23</v>
      </c>
      <c r="M495" s="4" t="s">
        <v>55</v>
      </c>
      <c r="N495" s="4"/>
    </row>
    <row r="496" spans="1:14">
      <c r="A496" s="2" t="s">
        <v>2057</v>
      </c>
      <c r="B496" s="2" t="s">
        <v>2058</v>
      </c>
      <c r="C496" s="2" t="s">
        <v>204</v>
      </c>
      <c r="D496" s="2" t="s">
        <v>17</v>
      </c>
      <c r="E496" s="2" t="s">
        <v>29</v>
      </c>
      <c r="F496" s="2" t="s">
        <v>19</v>
      </c>
      <c r="G496" s="2" t="s">
        <v>122</v>
      </c>
      <c r="H496" s="2">
        <v>53</v>
      </c>
      <c r="I496" s="2" t="s">
        <v>2059</v>
      </c>
      <c r="J496" s="2" t="s">
        <v>2060</v>
      </c>
      <c r="K496" s="3">
        <v>0</v>
      </c>
      <c r="L496" s="2" t="s">
        <v>23</v>
      </c>
      <c r="M496" s="2" t="s">
        <v>129</v>
      </c>
      <c r="N496" s="2"/>
    </row>
    <row r="497" spans="1:14">
      <c r="A497" s="4" t="s">
        <v>2061</v>
      </c>
      <c r="B497" s="4" t="s">
        <v>2062</v>
      </c>
      <c r="C497" s="4" t="s">
        <v>38</v>
      </c>
      <c r="D497" s="4" t="s">
        <v>39</v>
      </c>
      <c r="E497" s="4" t="s">
        <v>60</v>
      </c>
      <c r="F497" s="4" t="s">
        <v>30</v>
      </c>
      <c r="G497" s="4" t="s">
        <v>31</v>
      </c>
      <c r="H497" s="4">
        <v>58</v>
      </c>
      <c r="I497" s="4" t="s">
        <v>2063</v>
      </c>
      <c r="J497" s="4" t="s">
        <v>2064</v>
      </c>
      <c r="K497" s="5">
        <v>0.24</v>
      </c>
      <c r="L497" s="4" t="s">
        <v>34</v>
      </c>
      <c r="M497" s="4" t="s">
        <v>35</v>
      </c>
      <c r="N497" s="4"/>
    </row>
    <row r="498" spans="1:14">
      <c r="A498" s="2" t="s">
        <v>2065</v>
      </c>
      <c r="B498" s="2" t="s">
        <v>2066</v>
      </c>
      <c r="C498" s="2" t="s">
        <v>16</v>
      </c>
      <c r="D498" s="2" t="s">
        <v>113</v>
      </c>
      <c r="E498" s="2" t="s">
        <v>18</v>
      </c>
      <c r="F498" s="2" t="s">
        <v>19</v>
      </c>
      <c r="G498" s="2" t="s">
        <v>31</v>
      </c>
      <c r="H498" s="2">
        <v>25</v>
      </c>
      <c r="I498" s="2" t="s">
        <v>2067</v>
      </c>
      <c r="J498" s="2" t="s">
        <v>2068</v>
      </c>
      <c r="K498" s="3">
        <v>0.1</v>
      </c>
      <c r="L498" s="2" t="s">
        <v>23</v>
      </c>
      <c r="M498" s="2" t="s">
        <v>129</v>
      </c>
      <c r="N498" s="2"/>
    </row>
    <row r="499" spans="1:14">
      <c r="A499" s="4" t="s">
        <v>2069</v>
      </c>
      <c r="B499" s="4" t="s">
        <v>2070</v>
      </c>
      <c r="C499" s="4" t="s">
        <v>65</v>
      </c>
      <c r="D499" s="4" t="s">
        <v>17</v>
      </c>
      <c r="E499" s="4" t="s">
        <v>18</v>
      </c>
      <c r="F499" s="4" t="s">
        <v>30</v>
      </c>
      <c r="G499" s="4" t="s">
        <v>41</v>
      </c>
      <c r="H499" s="4">
        <v>46</v>
      </c>
      <c r="I499" s="4" t="s">
        <v>2071</v>
      </c>
      <c r="J499" s="4" t="s">
        <v>2072</v>
      </c>
      <c r="K499" s="5">
        <v>0.1</v>
      </c>
      <c r="L499" s="4" t="s">
        <v>23</v>
      </c>
      <c r="M499" s="4" t="s">
        <v>80</v>
      </c>
      <c r="N499" s="4"/>
    </row>
    <row r="500" spans="1:14">
      <c r="A500" s="2" t="s">
        <v>2073</v>
      </c>
      <c r="B500" s="2" t="s">
        <v>2074</v>
      </c>
      <c r="C500" s="2" t="s">
        <v>289</v>
      </c>
      <c r="D500" s="2" t="s">
        <v>93</v>
      </c>
      <c r="E500" s="2" t="s">
        <v>60</v>
      </c>
      <c r="F500" s="2" t="s">
        <v>19</v>
      </c>
      <c r="G500" s="2" t="s">
        <v>41</v>
      </c>
      <c r="H500" s="2">
        <v>39</v>
      </c>
      <c r="I500" s="2" t="s">
        <v>2075</v>
      </c>
      <c r="J500" s="2" t="s">
        <v>2076</v>
      </c>
      <c r="K500" s="3">
        <v>0</v>
      </c>
      <c r="L500" s="2" t="s">
        <v>23</v>
      </c>
      <c r="M500" s="2" t="s">
        <v>24</v>
      </c>
      <c r="N500" s="2"/>
    </row>
    <row r="501" spans="1:14">
      <c r="A501" s="4" t="s">
        <v>2077</v>
      </c>
      <c r="B501" s="4" t="s">
        <v>2078</v>
      </c>
      <c r="C501" s="4" t="s">
        <v>434</v>
      </c>
      <c r="D501" s="4" t="s">
        <v>17</v>
      </c>
      <c r="E501" s="4" t="s">
        <v>29</v>
      </c>
      <c r="F501" s="4" t="s">
        <v>30</v>
      </c>
      <c r="G501" s="4" t="s">
        <v>31</v>
      </c>
      <c r="H501" s="4">
        <v>50</v>
      </c>
      <c r="I501" s="4" t="s">
        <v>2079</v>
      </c>
      <c r="J501" s="4" t="s">
        <v>2080</v>
      </c>
      <c r="K501" s="5">
        <v>0</v>
      </c>
      <c r="L501" s="4" t="s">
        <v>34</v>
      </c>
      <c r="M501" s="4" t="s">
        <v>104</v>
      </c>
      <c r="N501" s="4"/>
    </row>
    <row r="502" spans="1:14">
      <c r="A502" s="2" t="s">
        <v>2081</v>
      </c>
      <c r="B502" s="2" t="s">
        <v>2082</v>
      </c>
      <c r="C502" s="2" t="s">
        <v>52</v>
      </c>
      <c r="D502" s="2" t="s">
        <v>77</v>
      </c>
      <c r="E502" s="2" t="s">
        <v>29</v>
      </c>
      <c r="F502" s="2" t="s">
        <v>19</v>
      </c>
      <c r="G502" s="2" t="s">
        <v>41</v>
      </c>
      <c r="H502" s="2">
        <v>56</v>
      </c>
      <c r="I502" s="2" t="s">
        <v>2083</v>
      </c>
      <c r="J502" s="2" t="s">
        <v>2084</v>
      </c>
      <c r="K502" s="3">
        <v>0</v>
      </c>
      <c r="L502" s="2" t="s">
        <v>23</v>
      </c>
      <c r="M502" s="2" t="s">
        <v>44</v>
      </c>
      <c r="N502" s="2"/>
    </row>
    <row r="503" spans="1:14">
      <c r="A503" s="4" t="s">
        <v>2085</v>
      </c>
      <c r="B503" s="4" t="s">
        <v>2086</v>
      </c>
      <c r="C503" s="4" t="s">
        <v>492</v>
      </c>
      <c r="D503" s="4" t="s">
        <v>93</v>
      </c>
      <c r="E503" s="4" t="s">
        <v>29</v>
      </c>
      <c r="F503" s="4" t="s">
        <v>19</v>
      </c>
      <c r="G503" s="4" t="s">
        <v>122</v>
      </c>
      <c r="H503" s="4">
        <v>30</v>
      </c>
      <c r="I503" s="4" t="s">
        <v>2087</v>
      </c>
      <c r="J503" s="4" t="s">
        <v>2088</v>
      </c>
      <c r="K503" s="5">
        <v>0</v>
      </c>
      <c r="L503" s="4" t="s">
        <v>138</v>
      </c>
      <c r="M503" s="4" t="s">
        <v>376</v>
      </c>
      <c r="N503" s="4"/>
    </row>
    <row r="504" spans="1:14">
      <c r="A504" s="2" t="s">
        <v>2089</v>
      </c>
      <c r="B504" s="2" t="s">
        <v>2090</v>
      </c>
      <c r="C504" s="2" t="s">
        <v>112</v>
      </c>
      <c r="D504" s="2" t="s">
        <v>87</v>
      </c>
      <c r="E504" s="2" t="s">
        <v>40</v>
      </c>
      <c r="F504" s="2" t="s">
        <v>19</v>
      </c>
      <c r="G504" s="2" t="s">
        <v>31</v>
      </c>
      <c r="H504" s="2">
        <v>45</v>
      </c>
      <c r="I504" s="2" t="s">
        <v>2091</v>
      </c>
      <c r="J504" s="2" t="s">
        <v>2092</v>
      </c>
      <c r="K504" s="3">
        <v>0.32</v>
      </c>
      <c r="L504" s="2" t="s">
        <v>23</v>
      </c>
      <c r="M504" s="2" t="s">
        <v>73</v>
      </c>
      <c r="N504" s="2"/>
    </row>
    <row r="505" spans="1:14">
      <c r="A505" s="4" t="s">
        <v>2093</v>
      </c>
      <c r="B505" s="4" t="s">
        <v>2094</v>
      </c>
      <c r="C505" s="4" t="s">
        <v>70</v>
      </c>
      <c r="D505" s="4" t="s">
        <v>77</v>
      </c>
      <c r="E505" s="4" t="s">
        <v>60</v>
      </c>
      <c r="F505" s="4" t="s">
        <v>19</v>
      </c>
      <c r="G505" s="4" t="s">
        <v>31</v>
      </c>
      <c r="H505" s="4">
        <v>55</v>
      </c>
      <c r="I505" s="4" t="s">
        <v>2095</v>
      </c>
      <c r="J505" s="4" t="s">
        <v>2096</v>
      </c>
      <c r="K505" s="5">
        <v>0</v>
      </c>
      <c r="L505" s="4" t="s">
        <v>34</v>
      </c>
      <c r="M505" s="4" t="s">
        <v>35</v>
      </c>
      <c r="N505" s="4"/>
    </row>
    <row r="506" spans="1:14">
      <c r="A506" s="2" t="s">
        <v>2097</v>
      </c>
      <c r="B506" s="2" t="s">
        <v>2098</v>
      </c>
      <c r="C506" s="2" t="s">
        <v>535</v>
      </c>
      <c r="D506" s="2" t="s">
        <v>17</v>
      </c>
      <c r="E506" s="2" t="s">
        <v>60</v>
      </c>
      <c r="F506" s="2" t="s">
        <v>30</v>
      </c>
      <c r="G506" s="2" t="s">
        <v>20</v>
      </c>
      <c r="H506" s="2">
        <v>28</v>
      </c>
      <c r="I506" s="2" t="s">
        <v>2099</v>
      </c>
      <c r="J506" s="2" t="s">
        <v>2100</v>
      </c>
      <c r="K506" s="3">
        <v>0</v>
      </c>
      <c r="L506" s="2" t="s">
        <v>23</v>
      </c>
      <c r="M506" s="2" t="s">
        <v>73</v>
      </c>
      <c r="N506" s="2" t="s">
        <v>2101</v>
      </c>
    </row>
    <row r="507" spans="1:14">
      <c r="A507" s="4" t="s">
        <v>2102</v>
      </c>
      <c r="B507" s="4" t="s">
        <v>2103</v>
      </c>
      <c r="C507" s="4" t="s">
        <v>16</v>
      </c>
      <c r="D507" s="4" t="s">
        <v>39</v>
      </c>
      <c r="E507" s="4" t="s">
        <v>60</v>
      </c>
      <c r="F507" s="4" t="s">
        <v>19</v>
      </c>
      <c r="G507" s="4" t="s">
        <v>20</v>
      </c>
      <c r="H507" s="4">
        <v>59</v>
      </c>
      <c r="I507" s="4" t="s">
        <v>2104</v>
      </c>
      <c r="J507" s="4" t="s">
        <v>2105</v>
      </c>
      <c r="K507" s="5">
        <v>0.11</v>
      </c>
      <c r="L507" s="4" t="s">
        <v>23</v>
      </c>
      <c r="M507" s="4" t="s">
        <v>80</v>
      </c>
      <c r="N507" s="4"/>
    </row>
    <row r="508" spans="1:14">
      <c r="A508" s="2" t="s">
        <v>2106</v>
      </c>
      <c r="B508" s="2" t="s">
        <v>2107</v>
      </c>
      <c r="C508" s="2" t="s">
        <v>52</v>
      </c>
      <c r="D508" s="2" t="s">
        <v>59</v>
      </c>
      <c r="E508" s="2" t="s">
        <v>40</v>
      </c>
      <c r="F508" s="2" t="s">
        <v>30</v>
      </c>
      <c r="G508" s="2" t="s">
        <v>31</v>
      </c>
      <c r="H508" s="2">
        <v>63</v>
      </c>
      <c r="I508" s="2" t="s">
        <v>2108</v>
      </c>
      <c r="J508" s="2" t="s">
        <v>2109</v>
      </c>
      <c r="K508" s="3">
        <v>0</v>
      </c>
      <c r="L508" s="2" t="s">
        <v>34</v>
      </c>
      <c r="M508" s="2" t="s">
        <v>104</v>
      </c>
      <c r="N508" s="2"/>
    </row>
    <row r="509" spans="1:14">
      <c r="A509" s="4" t="s">
        <v>2110</v>
      </c>
      <c r="B509" s="4" t="s">
        <v>2111</v>
      </c>
      <c r="C509" s="4" t="s">
        <v>65</v>
      </c>
      <c r="D509" s="4" t="s">
        <v>77</v>
      </c>
      <c r="E509" s="4" t="s">
        <v>40</v>
      </c>
      <c r="F509" s="4" t="s">
        <v>19</v>
      </c>
      <c r="G509" s="4" t="s">
        <v>122</v>
      </c>
      <c r="H509" s="4">
        <v>46</v>
      </c>
      <c r="I509" s="4" t="s">
        <v>2112</v>
      </c>
      <c r="J509" s="4" t="s">
        <v>2113</v>
      </c>
      <c r="K509" s="5">
        <v>0.06</v>
      </c>
      <c r="L509" s="4" t="s">
        <v>23</v>
      </c>
      <c r="M509" s="4" t="s">
        <v>24</v>
      </c>
      <c r="N509" s="4"/>
    </row>
    <row r="510" spans="1:14">
      <c r="A510" s="2" t="s">
        <v>2114</v>
      </c>
      <c r="B510" s="2" t="s">
        <v>2115</v>
      </c>
      <c r="C510" s="2" t="s">
        <v>526</v>
      </c>
      <c r="D510" s="2" t="s">
        <v>59</v>
      </c>
      <c r="E510" s="2" t="s">
        <v>40</v>
      </c>
      <c r="F510" s="2" t="s">
        <v>19</v>
      </c>
      <c r="G510" s="2" t="s">
        <v>122</v>
      </c>
      <c r="H510" s="2">
        <v>26</v>
      </c>
      <c r="I510" s="2" t="s">
        <v>2116</v>
      </c>
      <c r="J510" s="2" t="s">
        <v>2117</v>
      </c>
      <c r="K510" s="3">
        <v>0</v>
      </c>
      <c r="L510" s="2" t="s">
        <v>138</v>
      </c>
      <c r="M510" s="2" t="s">
        <v>376</v>
      </c>
      <c r="N510" s="2"/>
    </row>
    <row r="511" spans="1:14">
      <c r="A511" s="4" t="s">
        <v>2118</v>
      </c>
      <c r="B511" s="4" t="s">
        <v>2119</v>
      </c>
      <c r="C511" s="4" t="s">
        <v>182</v>
      </c>
      <c r="D511" s="4" t="s">
        <v>17</v>
      </c>
      <c r="E511" s="4" t="s">
        <v>18</v>
      </c>
      <c r="F511" s="4" t="s">
        <v>30</v>
      </c>
      <c r="G511" s="4" t="s">
        <v>41</v>
      </c>
      <c r="H511" s="4">
        <v>45</v>
      </c>
      <c r="I511" s="4" t="s">
        <v>2120</v>
      </c>
      <c r="J511" s="4" t="s">
        <v>2121</v>
      </c>
      <c r="K511" s="5">
        <v>0</v>
      </c>
      <c r="L511" s="4" t="s">
        <v>23</v>
      </c>
      <c r="M511" s="4" t="s">
        <v>129</v>
      </c>
      <c r="N511" s="4"/>
    </row>
    <row r="512" spans="1:14">
      <c r="A512" s="2" t="s">
        <v>2122</v>
      </c>
      <c r="B512" s="2" t="s">
        <v>1192</v>
      </c>
      <c r="C512" s="2" t="s">
        <v>65</v>
      </c>
      <c r="D512" s="2" t="s">
        <v>39</v>
      </c>
      <c r="E512" s="2" t="s">
        <v>29</v>
      </c>
      <c r="F512" s="2" t="s">
        <v>30</v>
      </c>
      <c r="G512" s="2" t="s">
        <v>31</v>
      </c>
      <c r="H512" s="2">
        <v>50</v>
      </c>
      <c r="I512" s="2" t="s">
        <v>1476</v>
      </c>
      <c r="J512" s="2" t="s">
        <v>2123</v>
      </c>
      <c r="K512" s="3">
        <v>7.0000000000000007E-2</v>
      </c>
      <c r="L512" s="2" t="s">
        <v>34</v>
      </c>
      <c r="M512" s="2" t="s">
        <v>35</v>
      </c>
      <c r="N512" s="2"/>
    </row>
    <row r="513" spans="1:14">
      <c r="A513" s="4" t="s">
        <v>2124</v>
      </c>
      <c r="B513" s="4" t="s">
        <v>2125</v>
      </c>
      <c r="C513" s="4" t="s">
        <v>191</v>
      </c>
      <c r="D513" s="4" t="s">
        <v>39</v>
      </c>
      <c r="E513" s="4" t="s">
        <v>29</v>
      </c>
      <c r="F513" s="4" t="s">
        <v>30</v>
      </c>
      <c r="G513" s="4" t="s">
        <v>122</v>
      </c>
      <c r="H513" s="4">
        <v>46</v>
      </c>
      <c r="I513" s="4" t="s">
        <v>2126</v>
      </c>
      <c r="J513" s="4" t="s">
        <v>2127</v>
      </c>
      <c r="K513" s="5">
        <v>0</v>
      </c>
      <c r="L513" s="4" t="s">
        <v>138</v>
      </c>
      <c r="M513" s="4" t="s">
        <v>376</v>
      </c>
      <c r="N513" s="4"/>
    </row>
    <row r="514" spans="1:14">
      <c r="A514" s="2" t="s">
        <v>2128</v>
      </c>
      <c r="B514" s="2" t="s">
        <v>2129</v>
      </c>
      <c r="C514" s="2" t="s">
        <v>38</v>
      </c>
      <c r="D514" s="2" t="s">
        <v>87</v>
      </c>
      <c r="E514" s="2" t="s">
        <v>29</v>
      </c>
      <c r="F514" s="2" t="s">
        <v>30</v>
      </c>
      <c r="G514" s="2" t="s">
        <v>41</v>
      </c>
      <c r="H514" s="2">
        <v>50</v>
      </c>
      <c r="I514" s="2" t="s">
        <v>2130</v>
      </c>
      <c r="J514" s="2" t="s">
        <v>2131</v>
      </c>
      <c r="K514" s="3">
        <v>0.3</v>
      </c>
      <c r="L514" s="2" t="s">
        <v>23</v>
      </c>
      <c r="M514" s="2" t="s">
        <v>129</v>
      </c>
      <c r="N514" s="2"/>
    </row>
    <row r="515" spans="1:14">
      <c r="A515" s="4" t="s">
        <v>2132</v>
      </c>
      <c r="B515" s="4" t="s">
        <v>2133</v>
      </c>
      <c r="C515" s="4" t="s">
        <v>52</v>
      </c>
      <c r="D515" s="4" t="s">
        <v>59</v>
      </c>
      <c r="E515" s="4" t="s">
        <v>29</v>
      </c>
      <c r="F515" s="4" t="s">
        <v>19</v>
      </c>
      <c r="G515" s="4" t="s">
        <v>122</v>
      </c>
      <c r="H515" s="4">
        <v>33</v>
      </c>
      <c r="I515" s="4" t="s">
        <v>2134</v>
      </c>
      <c r="J515" s="4" t="s">
        <v>2135</v>
      </c>
      <c r="K515" s="5">
        <v>0</v>
      </c>
      <c r="L515" s="4" t="s">
        <v>138</v>
      </c>
      <c r="M515" s="4" t="s">
        <v>148</v>
      </c>
      <c r="N515" s="4"/>
    </row>
    <row r="516" spans="1:14">
      <c r="A516" s="2" t="s">
        <v>2136</v>
      </c>
      <c r="B516" s="2" t="s">
        <v>2137</v>
      </c>
      <c r="C516" s="2" t="s">
        <v>681</v>
      </c>
      <c r="D516" s="2" t="s">
        <v>17</v>
      </c>
      <c r="E516" s="2" t="s">
        <v>40</v>
      </c>
      <c r="F516" s="2" t="s">
        <v>30</v>
      </c>
      <c r="G516" s="2" t="s">
        <v>122</v>
      </c>
      <c r="H516" s="2">
        <v>57</v>
      </c>
      <c r="I516" s="2" t="s">
        <v>2138</v>
      </c>
      <c r="J516" s="2" t="s">
        <v>2139</v>
      </c>
      <c r="K516" s="3">
        <v>0</v>
      </c>
      <c r="L516" s="2" t="s">
        <v>138</v>
      </c>
      <c r="M516" s="2" t="s">
        <v>148</v>
      </c>
      <c r="N516" s="2"/>
    </row>
    <row r="517" spans="1:14">
      <c r="A517" s="4" t="s">
        <v>258</v>
      </c>
      <c r="B517" s="4" t="s">
        <v>2140</v>
      </c>
      <c r="C517" s="4" t="s">
        <v>65</v>
      </c>
      <c r="D517" s="4" t="s">
        <v>39</v>
      </c>
      <c r="E517" s="4" t="s">
        <v>60</v>
      </c>
      <c r="F517" s="4" t="s">
        <v>19</v>
      </c>
      <c r="G517" s="4" t="s">
        <v>41</v>
      </c>
      <c r="H517" s="4">
        <v>48</v>
      </c>
      <c r="I517" s="4" t="s">
        <v>2141</v>
      </c>
      <c r="J517" s="4" t="s">
        <v>2142</v>
      </c>
      <c r="K517" s="5">
        <v>0.05</v>
      </c>
      <c r="L517" s="4" t="s">
        <v>23</v>
      </c>
      <c r="M517" s="4" t="s">
        <v>44</v>
      </c>
      <c r="N517" s="4"/>
    </row>
    <row r="518" spans="1:14">
      <c r="A518" s="2" t="s">
        <v>2143</v>
      </c>
      <c r="B518" s="2" t="s">
        <v>2144</v>
      </c>
      <c r="C518" s="2" t="s">
        <v>16</v>
      </c>
      <c r="D518" s="2" t="s">
        <v>39</v>
      </c>
      <c r="E518" s="2" t="s">
        <v>29</v>
      </c>
      <c r="F518" s="2" t="s">
        <v>30</v>
      </c>
      <c r="G518" s="2" t="s">
        <v>122</v>
      </c>
      <c r="H518" s="2">
        <v>46</v>
      </c>
      <c r="I518" s="2" t="s">
        <v>2145</v>
      </c>
      <c r="J518" s="2" t="s">
        <v>2146</v>
      </c>
      <c r="K518" s="3">
        <v>0.15</v>
      </c>
      <c r="L518" s="2" t="s">
        <v>138</v>
      </c>
      <c r="M518" s="2" t="s">
        <v>139</v>
      </c>
      <c r="N518" s="2"/>
    </row>
    <row r="519" spans="1:14">
      <c r="A519" s="4" t="s">
        <v>2147</v>
      </c>
      <c r="B519" s="4" t="s">
        <v>2148</v>
      </c>
      <c r="C519" s="4" t="s">
        <v>191</v>
      </c>
      <c r="D519" s="4" t="s">
        <v>113</v>
      </c>
      <c r="E519" s="4" t="s">
        <v>29</v>
      </c>
      <c r="F519" s="4" t="s">
        <v>30</v>
      </c>
      <c r="G519" s="4" t="s">
        <v>31</v>
      </c>
      <c r="H519" s="4">
        <v>52</v>
      </c>
      <c r="I519" s="4" t="s">
        <v>2149</v>
      </c>
      <c r="J519" s="4" t="s">
        <v>2150</v>
      </c>
      <c r="K519" s="5">
        <v>0</v>
      </c>
      <c r="L519" s="4" t="s">
        <v>34</v>
      </c>
      <c r="M519" s="4" t="s">
        <v>211</v>
      </c>
      <c r="N519" s="4" t="s">
        <v>2151</v>
      </c>
    </row>
    <row r="520" spans="1:14">
      <c r="A520" s="2" t="s">
        <v>2152</v>
      </c>
      <c r="B520" s="2" t="s">
        <v>2153</v>
      </c>
      <c r="C520" s="2" t="s">
        <v>112</v>
      </c>
      <c r="D520" s="2" t="s">
        <v>17</v>
      </c>
      <c r="E520" s="2" t="s">
        <v>29</v>
      </c>
      <c r="F520" s="2" t="s">
        <v>30</v>
      </c>
      <c r="G520" s="2" t="s">
        <v>41</v>
      </c>
      <c r="H520" s="2">
        <v>56</v>
      </c>
      <c r="I520" s="2" t="s">
        <v>2154</v>
      </c>
      <c r="J520" s="2" t="s">
        <v>2155</v>
      </c>
      <c r="K520" s="3">
        <v>0.36</v>
      </c>
      <c r="L520" s="2" t="s">
        <v>23</v>
      </c>
      <c r="M520" s="2" t="s">
        <v>73</v>
      </c>
      <c r="N520" s="2"/>
    </row>
    <row r="521" spans="1:14">
      <c r="A521" s="4" t="s">
        <v>2156</v>
      </c>
      <c r="B521" s="4" t="s">
        <v>2157</v>
      </c>
      <c r="C521" s="4" t="s">
        <v>70</v>
      </c>
      <c r="D521" s="4" t="s">
        <v>113</v>
      </c>
      <c r="E521" s="4" t="s">
        <v>29</v>
      </c>
      <c r="F521" s="4" t="s">
        <v>30</v>
      </c>
      <c r="G521" s="4" t="s">
        <v>41</v>
      </c>
      <c r="H521" s="4">
        <v>28</v>
      </c>
      <c r="I521" s="4" t="s">
        <v>2158</v>
      </c>
      <c r="J521" s="4" t="s">
        <v>2159</v>
      </c>
      <c r="K521" s="5">
        <v>0</v>
      </c>
      <c r="L521" s="4" t="s">
        <v>23</v>
      </c>
      <c r="M521" s="4" t="s">
        <v>129</v>
      </c>
      <c r="N521" s="4"/>
    </row>
    <row r="522" spans="1:14">
      <c r="A522" s="2" t="s">
        <v>2160</v>
      </c>
      <c r="B522" s="2" t="s">
        <v>2161</v>
      </c>
      <c r="C522" s="2" t="s">
        <v>164</v>
      </c>
      <c r="D522" s="2" t="s">
        <v>93</v>
      </c>
      <c r="E522" s="2" t="s">
        <v>40</v>
      </c>
      <c r="F522" s="2" t="s">
        <v>30</v>
      </c>
      <c r="G522" s="2" t="s">
        <v>31</v>
      </c>
      <c r="H522" s="2">
        <v>29</v>
      </c>
      <c r="I522" s="2" t="s">
        <v>2162</v>
      </c>
      <c r="J522" s="2" t="s">
        <v>2163</v>
      </c>
      <c r="K522" s="3">
        <v>0</v>
      </c>
      <c r="L522" s="2" t="s">
        <v>34</v>
      </c>
      <c r="M522" s="2" t="s">
        <v>35</v>
      </c>
      <c r="N522" s="2"/>
    </row>
    <row r="523" spans="1:14">
      <c r="A523" s="4" t="s">
        <v>2164</v>
      </c>
      <c r="B523" s="4" t="s">
        <v>2165</v>
      </c>
      <c r="C523" s="4" t="s">
        <v>112</v>
      </c>
      <c r="D523" s="4" t="s">
        <v>113</v>
      </c>
      <c r="E523" s="4" t="s">
        <v>60</v>
      </c>
      <c r="F523" s="4" t="s">
        <v>19</v>
      </c>
      <c r="G523" s="4" t="s">
        <v>31</v>
      </c>
      <c r="H523" s="4">
        <v>45</v>
      </c>
      <c r="I523" s="4" t="s">
        <v>2166</v>
      </c>
      <c r="J523" s="4" t="s">
        <v>2167</v>
      </c>
      <c r="K523" s="5">
        <v>0.31</v>
      </c>
      <c r="L523" s="4" t="s">
        <v>23</v>
      </c>
      <c r="M523" s="4" t="s">
        <v>44</v>
      </c>
      <c r="N523" s="4"/>
    </row>
    <row r="524" spans="1:14">
      <c r="A524" s="2" t="s">
        <v>360</v>
      </c>
      <c r="B524" s="2" t="s">
        <v>2168</v>
      </c>
      <c r="C524" s="2" t="s">
        <v>47</v>
      </c>
      <c r="D524" s="2" t="s">
        <v>17</v>
      </c>
      <c r="E524" s="2" t="s">
        <v>29</v>
      </c>
      <c r="F524" s="2" t="s">
        <v>30</v>
      </c>
      <c r="G524" s="2" t="s">
        <v>41</v>
      </c>
      <c r="H524" s="2">
        <v>28</v>
      </c>
      <c r="I524" s="2" t="s">
        <v>2169</v>
      </c>
      <c r="J524" s="2" t="s">
        <v>2170</v>
      </c>
      <c r="K524" s="3">
        <v>0.09</v>
      </c>
      <c r="L524" s="2" t="s">
        <v>23</v>
      </c>
      <c r="M524" s="2" t="s">
        <v>55</v>
      </c>
      <c r="N524" s="2"/>
    </row>
    <row r="525" spans="1:14">
      <c r="A525" s="4" t="s">
        <v>2171</v>
      </c>
      <c r="B525" s="4" t="s">
        <v>2172</v>
      </c>
      <c r="C525" s="4" t="s">
        <v>65</v>
      </c>
      <c r="D525" s="4" t="s">
        <v>59</v>
      </c>
      <c r="E525" s="4" t="s">
        <v>60</v>
      </c>
      <c r="F525" s="4" t="s">
        <v>30</v>
      </c>
      <c r="G525" s="4" t="s">
        <v>41</v>
      </c>
      <c r="H525" s="4">
        <v>28</v>
      </c>
      <c r="I525" s="4" t="s">
        <v>2173</v>
      </c>
      <c r="J525" s="4" t="s">
        <v>2174</v>
      </c>
      <c r="K525" s="5">
        <v>0.1</v>
      </c>
      <c r="L525" s="4" t="s">
        <v>23</v>
      </c>
      <c r="M525" s="4" t="s">
        <v>73</v>
      </c>
      <c r="N525" s="4"/>
    </row>
    <row r="526" spans="1:14">
      <c r="A526" s="2" t="s">
        <v>2175</v>
      </c>
      <c r="B526" s="2" t="s">
        <v>2176</v>
      </c>
      <c r="C526" s="2" t="s">
        <v>681</v>
      </c>
      <c r="D526" s="2" t="s">
        <v>17</v>
      </c>
      <c r="E526" s="2" t="s">
        <v>40</v>
      </c>
      <c r="F526" s="2" t="s">
        <v>30</v>
      </c>
      <c r="G526" s="2" t="s">
        <v>41</v>
      </c>
      <c r="H526" s="2">
        <v>34</v>
      </c>
      <c r="I526" s="2" t="s">
        <v>2177</v>
      </c>
      <c r="J526" s="2" t="s">
        <v>2178</v>
      </c>
      <c r="K526" s="3">
        <v>0</v>
      </c>
      <c r="L526" s="2" t="s">
        <v>23</v>
      </c>
      <c r="M526" s="2" t="s">
        <v>73</v>
      </c>
      <c r="N526" s="2"/>
    </row>
    <row r="527" spans="1:14">
      <c r="A527" s="4" t="s">
        <v>2179</v>
      </c>
      <c r="B527" s="4" t="s">
        <v>2180</v>
      </c>
      <c r="C527" s="4" t="s">
        <v>822</v>
      </c>
      <c r="D527" s="4" t="s">
        <v>17</v>
      </c>
      <c r="E527" s="4" t="s">
        <v>18</v>
      </c>
      <c r="F527" s="4" t="s">
        <v>19</v>
      </c>
      <c r="G527" s="4" t="s">
        <v>122</v>
      </c>
      <c r="H527" s="4">
        <v>55</v>
      </c>
      <c r="I527" s="4" t="s">
        <v>2181</v>
      </c>
      <c r="J527" s="4" t="s">
        <v>2182</v>
      </c>
      <c r="K527" s="5">
        <v>0</v>
      </c>
      <c r="L527" s="4" t="s">
        <v>23</v>
      </c>
      <c r="M527" s="4" t="s">
        <v>55</v>
      </c>
      <c r="N527" s="4"/>
    </row>
    <row r="528" spans="1:14">
      <c r="A528" s="2" t="s">
        <v>2183</v>
      </c>
      <c r="B528" s="2" t="s">
        <v>2184</v>
      </c>
      <c r="C528" s="2" t="s">
        <v>65</v>
      </c>
      <c r="D528" s="2" t="s">
        <v>87</v>
      </c>
      <c r="E528" s="2" t="s">
        <v>29</v>
      </c>
      <c r="F528" s="2" t="s">
        <v>30</v>
      </c>
      <c r="G528" s="2" t="s">
        <v>122</v>
      </c>
      <c r="H528" s="2">
        <v>34</v>
      </c>
      <c r="I528" s="2" t="s">
        <v>2185</v>
      </c>
      <c r="J528" s="2" t="s">
        <v>2186</v>
      </c>
      <c r="K528" s="3">
        <v>0.06</v>
      </c>
      <c r="L528" s="2" t="s">
        <v>138</v>
      </c>
      <c r="M528" s="2" t="s">
        <v>148</v>
      </c>
      <c r="N528" s="2"/>
    </row>
    <row r="529" spans="1:14">
      <c r="A529" s="4" t="s">
        <v>2187</v>
      </c>
      <c r="B529" s="4" t="s">
        <v>2188</v>
      </c>
      <c r="C529" s="4" t="s">
        <v>908</v>
      </c>
      <c r="D529" s="4" t="s">
        <v>17</v>
      </c>
      <c r="E529" s="4" t="s">
        <v>29</v>
      </c>
      <c r="F529" s="4" t="s">
        <v>30</v>
      </c>
      <c r="G529" s="4" t="s">
        <v>31</v>
      </c>
      <c r="H529" s="4">
        <v>27</v>
      </c>
      <c r="I529" s="4" t="s">
        <v>2189</v>
      </c>
      <c r="J529" s="4" t="s">
        <v>2190</v>
      </c>
      <c r="K529" s="5">
        <v>0</v>
      </c>
      <c r="L529" s="4" t="s">
        <v>23</v>
      </c>
      <c r="M529" s="4" t="s">
        <v>44</v>
      </c>
      <c r="N529" s="4"/>
    </row>
    <row r="530" spans="1:14">
      <c r="A530" s="2" t="s">
        <v>2061</v>
      </c>
      <c r="B530" s="2" t="s">
        <v>2191</v>
      </c>
      <c r="C530" s="2" t="s">
        <v>47</v>
      </c>
      <c r="D530" s="2" t="s">
        <v>17</v>
      </c>
      <c r="E530" s="2" t="s">
        <v>18</v>
      </c>
      <c r="F530" s="2" t="s">
        <v>30</v>
      </c>
      <c r="G530" s="2" t="s">
        <v>41</v>
      </c>
      <c r="H530" s="2">
        <v>52</v>
      </c>
      <c r="I530" s="2" t="s">
        <v>2192</v>
      </c>
      <c r="J530" s="2" t="s">
        <v>2193</v>
      </c>
      <c r="K530" s="3">
        <v>0.09</v>
      </c>
      <c r="L530" s="2" t="s">
        <v>23</v>
      </c>
      <c r="M530" s="2" t="s">
        <v>24</v>
      </c>
      <c r="N530" s="2"/>
    </row>
    <row r="531" spans="1:14">
      <c r="A531" s="4" t="s">
        <v>2194</v>
      </c>
      <c r="B531" s="4" t="s">
        <v>2195</v>
      </c>
      <c r="C531" s="4" t="s">
        <v>294</v>
      </c>
      <c r="D531" s="4" t="s">
        <v>93</v>
      </c>
      <c r="E531" s="4" t="s">
        <v>40</v>
      </c>
      <c r="F531" s="4" t="s">
        <v>19</v>
      </c>
      <c r="G531" s="4" t="s">
        <v>41</v>
      </c>
      <c r="H531" s="4">
        <v>28</v>
      </c>
      <c r="I531" s="4" t="s">
        <v>2196</v>
      </c>
      <c r="J531" s="4" t="s">
        <v>2197</v>
      </c>
      <c r="K531" s="5">
        <v>0</v>
      </c>
      <c r="L531" s="4" t="s">
        <v>23</v>
      </c>
      <c r="M531" s="4" t="s">
        <v>55</v>
      </c>
      <c r="N531" s="4"/>
    </row>
    <row r="532" spans="1:14">
      <c r="A532" s="2" t="s">
        <v>2198</v>
      </c>
      <c r="B532" s="2" t="s">
        <v>2199</v>
      </c>
      <c r="C532" s="2" t="s">
        <v>822</v>
      </c>
      <c r="D532" s="2" t="s">
        <v>17</v>
      </c>
      <c r="E532" s="2" t="s">
        <v>29</v>
      </c>
      <c r="F532" s="2" t="s">
        <v>19</v>
      </c>
      <c r="G532" s="2" t="s">
        <v>122</v>
      </c>
      <c r="H532" s="2">
        <v>44</v>
      </c>
      <c r="I532" s="2" t="s">
        <v>2200</v>
      </c>
      <c r="J532" s="2" t="s">
        <v>2201</v>
      </c>
      <c r="K532" s="3">
        <v>0</v>
      </c>
      <c r="L532" s="2" t="s">
        <v>23</v>
      </c>
      <c r="M532" s="2" t="s">
        <v>80</v>
      </c>
      <c r="N532" s="2"/>
    </row>
    <row r="533" spans="1:14">
      <c r="A533" s="4" t="s">
        <v>2202</v>
      </c>
      <c r="B533" s="4" t="s">
        <v>2203</v>
      </c>
      <c r="C533" s="4" t="s">
        <v>112</v>
      </c>
      <c r="D533" s="4" t="s">
        <v>17</v>
      </c>
      <c r="E533" s="4" t="s">
        <v>18</v>
      </c>
      <c r="F533" s="4" t="s">
        <v>19</v>
      </c>
      <c r="G533" s="4" t="s">
        <v>41</v>
      </c>
      <c r="H533" s="4">
        <v>53</v>
      </c>
      <c r="I533" s="4" t="s">
        <v>2204</v>
      </c>
      <c r="J533" s="4" t="s">
        <v>2205</v>
      </c>
      <c r="K533" s="5">
        <v>0.32</v>
      </c>
      <c r="L533" s="4" t="s">
        <v>23</v>
      </c>
      <c r="M533" s="4" t="s">
        <v>73</v>
      </c>
      <c r="N533" s="4"/>
    </row>
    <row r="534" spans="1:14">
      <c r="A534" s="2" t="s">
        <v>2206</v>
      </c>
      <c r="B534" s="2" t="s">
        <v>2207</v>
      </c>
      <c r="C534" s="2" t="s">
        <v>16</v>
      </c>
      <c r="D534" s="2" t="s">
        <v>39</v>
      </c>
      <c r="E534" s="2" t="s">
        <v>60</v>
      </c>
      <c r="F534" s="2" t="s">
        <v>19</v>
      </c>
      <c r="G534" s="2" t="s">
        <v>31</v>
      </c>
      <c r="H534" s="2">
        <v>43</v>
      </c>
      <c r="I534" s="2" t="s">
        <v>2208</v>
      </c>
      <c r="J534" s="2" t="s">
        <v>2209</v>
      </c>
      <c r="K534" s="3">
        <v>0.11</v>
      </c>
      <c r="L534" s="2" t="s">
        <v>23</v>
      </c>
      <c r="M534" s="2" t="s">
        <v>44</v>
      </c>
      <c r="N534" s="2"/>
    </row>
    <row r="535" spans="1:14">
      <c r="A535" s="4" t="s">
        <v>2210</v>
      </c>
      <c r="B535" s="4" t="s">
        <v>2211</v>
      </c>
      <c r="C535" s="4" t="s">
        <v>112</v>
      </c>
      <c r="D535" s="4" t="s">
        <v>87</v>
      </c>
      <c r="E535" s="4" t="s">
        <v>60</v>
      </c>
      <c r="F535" s="4" t="s">
        <v>19</v>
      </c>
      <c r="G535" s="4" t="s">
        <v>20</v>
      </c>
      <c r="H535" s="4">
        <v>28</v>
      </c>
      <c r="I535" s="4" t="s">
        <v>2212</v>
      </c>
      <c r="J535" s="4" t="s">
        <v>2213</v>
      </c>
      <c r="K535" s="5">
        <v>0.3</v>
      </c>
      <c r="L535" s="4" t="s">
        <v>23</v>
      </c>
      <c r="M535" s="4" t="s">
        <v>24</v>
      </c>
      <c r="N535" s="4"/>
    </row>
    <row r="536" spans="1:14">
      <c r="A536" s="2" t="s">
        <v>2214</v>
      </c>
      <c r="B536" s="2" t="s">
        <v>2215</v>
      </c>
      <c r="C536" s="2" t="s">
        <v>52</v>
      </c>
      <c r="D536" s="2" t="s">
        <v>113</v>
      </c>
      <c r="E536" s="2" t="s">
        <v>60</v>
      </c>
      <c r="F536" s="2" t="s">
        <v>30</v>
      </c>
      <c r="G536" s="2" t="s">
        <v>41</v>
      </c>
      <c r="H536" s="2">
        <v>33</v>
      </c>
      <c r="I536" s="2" t="s">
        <v>2216</v>
      </c>
      <c r="J536" s="2" t="s">
        <v>2217</v>
      </c>
      <c r="K536" s="3">
        <v>0</v>
      </c>
      <c r="L536" s="2" t="s">
        <v>23</v>
      </c>
      <c r="M536" s="2" t="s">
        <v>55</v>
      </c>
      <c r="N536" s="2"/>
    </row>
    <row r="537" spans="1:14">
      <c r="A537" s="4" t="s">
        <v>2218</v>
      </c>
      <c r="B537" s="4" t="s">
        <v>2219</v>
      </c>
      <c r="C537" s="4" t="s">
        <v>268</v>
      </c>
      <c r="D537" s="4" t="s">
        <v>87</v>
      </c>
      <c r="E537" s="4" t="s">
        <v>60</v>
      </c>
      <c r="F537" s="4" t="s">
        <v>30</v>
      </c>
      <c r="G537" s="4" t="s">
        <v>31</v>
      </c>
      <c r="H537" s="4">
        <v>31</v>
      </c>
      <c r="I537" s="4" t="s">
        <v>2220</v>
      </c>
      <c r="J537" s="4" t="s">
        <v>2221</v>
      </c>
      <c r="K537" s="5">
        <v>0</v>
      </c>
      <c r="L537" s="4" t="s">
        <v>34</v>
      </c>
      <c r="M537" s="4" t="s">
        <v>35</v>
      </c>
      <c r="N537" s="4"/>
    </row>
    <row r="538" spans="1:14">
      <c r="A538" s="2" t="s">
        <v>2222</v>
      </c>
      <c r="B538" s="2" t="s">
        <v>2223</v>
      </c>
      <c r="C538" s="2" t="s">
        <v>65</v>
      </c>
      <c r="D538" s="2" t="s">
        <v>77</v>
      </c>
      <c r="E538" s="2" t="s">
        <v>60</v>
      </c>
      <c r="F538" s="2" t="s">
        <v>19</v>
      </c>
      <c r="G538" s="2" t="s">
        <v>31</v>
      </c>
      <c r="H538" s="2">
        <v>52</v>
      </c>
      <c r="I538" s="2" t="s">
        <v>2224</v>
      </c>
      <c r="J538" s="2" t="s">
        <v>2225</v>
      </c>
      <c r="K538" s="3">
        <v>0.08</v>
      </c>
      <c r="L538" s="2" t="s">
        <v>34</v>
      </c>
      <c r="M538" s="2" t="s">
        <v>35</v>
      </c>
      <c r="N538" s="2"/>
    </row>
    <row r="539" spans="1:14">
      <c r="A539" s="4" t="s">
        <v>2226</v>
      </c>
      <c r="B539" s="4" t="s">
        <v>2227</v>
      </c>
      <c r="C539" s="4" t="s">
        <v>352</v>
      </c>
      <c r="D539" s="4" t="s">
        <v>17</v>
      </c>
      <c r="E539" s="4" t="s">
        <v>60</v>
      </c>
      <c r="F539" s="4" t="s">
        <v>30</v>
      </c>
      <c r="G539" s="4" t="s">
        <v>31</v>
      </c>
      <c r="H539" s="4">
        <v>55</v>
      </c>
      <c r="I539" s="4" t="s">
        <v>2228</v>
      </c>
      <c r="J539" s="4" t="s">
        <v>2229</v>
      </c>
      <c r="K539" s="5">
        <v>0</v>
      </c>
      <c r="L539" s="4" t="s">
        <v>23</v>
      </c>
      <c r="M539" s="4" t="s">
        <v>80</v>
      </c>
      <c r="N539" s="4"/>
    </row>
    <row r="540" spans="1:14">
      <c r="A540" s="2" t="s">
        <v>2230</v>
      </c>
      <c r="B540" s="2" t="s">
        <v>2231</v>
      </c>
      <c r="C540" s="2" t="s">
        <v>38</v>
      </c>
      <c r="D540" s="2" t="s">
        <v>17</v>
      </c>
      <c r="E540" s="2" t="s">
        <v>18</v>
      </c>
      <c r="F540" s="2" t="s">
        <v>30</v>
      </c>
      <c r="G540" s="2" t="s">
        <v>31</v>
      </c>
      <c r="H540" s="2">
        <v>55</v>
      </c>
      <c r="I540" s="2" t="s">
        <v>2232</v>
      </c>
      <c r="J540" s="2" t="s">
        <v>2233</v>
      </c>
      <c r="K540" s="3">
        <v>0.24</v>
      </c>
      <c r="L540" s="2" t="s">
        <v>34</v>
      </c>
      <c r="M540" s="2" t="s">
        <v>104</v>
      </c>
      <c r="N540" s="2"/>
    </row>
    <row r="541" spans="1:14">
      <c r="A541" s="4" t="s">
        <v>2234</v>
      </c>
      <c r="B541" s="4" t="s">
        <v>2235</v>
      </c>
      <c r="C541" s="4" t="s">
        <v>112</v>
      </c>
      <c r="D541" s="4" t="s">
        <v>17</v>
      </c>
      <c r="E541" s="4" t="s">
        <v>29</v>
      </c>
      <c r="F541" s="4" t="s">
        <v>30</v>
      </c>
      <c r="G541" s="4" t="s">
        <v>122</v>
      </c>
      <c r="H541" s="4">
        <v>51</v>
      </c>
      <c r="I541" s="4" t="s">
        <v>2236</v>
      </c>
      <c r="J541" s="4" t="s">
        <v>2237</v>
      </c>
      <c r="K541" s="5">
        <v>0.33</v>
      </c>
      <c r="L541" s="4" t="s">
        <v>138</v>
      </c>
      <c r="M541" s="4" t="s">
        <v>139</v>
      </c>
      <c r="N541" s="4"/>
    </row>
    <row r="542" spans="1:14">
      <c r="A542" s="2" t="s">
        <v>2238</v>
      </c>
      <c r="B542" s="2" t="s">
        <v>2239</v>
      </c>
      <c r="C542" s="2" t="s">
        <v>492</v>
      </c>
      <c r="D542" s="2" t="s">
        <v>93</v>
      </c>
      <c r="E542" s="2" t="s">
        <v>29</v>
      </c>
      <c r="F542" s="2" t="s">
        <v>30</v>
      </c>
      <c r="G542" s="2" t="s">
        <v>31</v>
      </c>
      <c r="H542" s="2">
        <v>60</v>
      </c>
      <c r="I542" s="2" t="s">
        <v>2240</v>
      </c>
      <c r="J542" s="2" t="s">
        <v>2241</v>
      </c>
      <c r="K542" s="3">
        <v>0</v>
      </c>
      <c r="L542" s="2" t="s">
        <v>34</v>
      </c>
      <c r="M542" s="2" t="s">
        <v>161</v>
      </c>
      <c r="N542" s="2"/>
    </row>
    <row r="543" spans="1:14">
      <c r="A543" s="4" t="s">
        <v>2242</v>
      </c>
      <c r="B543" s="4" t="s">
        <v>2243</v>
      </c>
      <c r="C543" s="4" t="s">
        <v>65</v>
      </c>
      <c r="D543" s="4" t="s">
        <v>77</v>
      </c>
      <c r="E543" s="4" t="s">
        <v>40</v>
      </c>
      <c r="F543" s="4" t="s">
        <v>19</v>
      </c>
      <c r="G543" s="4" t="s">
        <v>41</v>
      </c>
      <c r="H543" s="4">
        <v>31</v>
      </c>
      <c r="I543" s="4" t="s">
        <v>2244</v>
      </c>
      <c r="J543" s="4" t="s">
        <v>2245</v>
      </c>
      <c r="K543" s="5">
        <v>7.0000000000000007E-2</v>
      </c>
      <c r="L543" s="4" t="s">
        <v>23</v>
      </c>
      <c r="M543" s="4" t="s">
        <v>44</v>
      </c>
      <c r="N543" s="4"/>
    </row>
    <row r="544" spans="1:14">
      <c r="A544" s="2" t="s">
        <v>2246</v>
      </c>
      <c r="B544" s="2" t="s">
        <v>2247</v>
      </c>
      <c r="C544" s="2" t="s">
        <v>173</v>
      </c>
      <c r="D544" s="2" t="s">
        <v>93</v>
      </c>
      <c r="E544" s="2" t="s">
        <v>60</v>
      </c>
      <c r="F544" s="2" t="s">
        <v>30</v>
      </c>
      <c r="G544" s="2" t="s">
        <v>122</v>
      </c>
      <c r="H544" s="2">
        <v>45</v>
      </c>
      <c r="I544" s="2" t="s">
        <v>2248</v>
      </c>
      <c r="J544" s="2" t="s">
        <v>2249</v>
      </c>
      <c r="K544" s="3">
        <v>0.12</v>
      </c>
      <c r="L544" s="2" t="s">
        <v>23</v>
      </c>
      <c r="M544" s="2" t="s">
        <v>44</v>
      </c>
      <c r="N544" s="2"/>
    </row>
    <row r="545" spans="1:14">
      <c r="A545" s="4" t="s">
        <v>2250</v>
      </c>
      <c r="B545" s="4" t="s">
        <v>2251</v>
      </c>
      <c r="C545" s="4" t="s">
        <v>65</v>
      </c>
      <c r="D545" s="4" t="s">
        <v>77</v>
      </c>
      <c r="E545" s="4" t="s">
        <v>40</v>
      </c>
      <c r="F545" s="4" t="s">
        <v>30</v>
      </c>
      <c r="G545" s="4" t="s">
        <v>31</v>
      </c>
      <c r="H545" s="4">
        <v>34</v>
      </c>
      <c r="I545" s="4" t="s">
        <v>2252</v>
      </c>
      <c r="J545" s="4" t="s">
        <v>2253</v>
      </c>
      <c r="K545" s="5">
        <v>7.0000000000000007E-2</v>
      </c>
      <c r="L545" s="4" t="s">
        <v>34</v>
      </c>
      <c r="M545" s="4" t="s">
        <v>104</v>
      </c>
      <c r="N545" s="4"/>
    </row>
    <row r="546" spans="1:14">
      <c r="A546" s="2" t="s">
        <v>2254</v>
      </c>
      <c r="B546" s="2" t="s">
        <v>2255</v>
      </c>
      <c r="C546" s="2" t="s">
        <v>38</v>
      </c>
      <c r="D546" s="2" t="s">
        <v>77</v>
      </c>
      <c r="E546" s="2" t="s">
        <v>40</v>
      </c>
      <c r="F546" s="2" t="s">
        <v>19</v>
      </c>
      <c r="G546" s="2" t="s">
        <v>31</v>
      </c>
      <c r="H546" s="2">
        <v>29</v>
      </c>
      <c r="I546" s="2" t="s">
        <v>2256</v>
      </c>
      <c r="J546" s="2" t="s">
        <v>2257</v>
      </c>
      <c r="K546" s="3">
        <v>0.2</v>
      </c>
      <c r="L546" s="2" t="s">
        <v>23</v>
      </c>
      <c r="M546" s="2" t="s">
        <v>129</v>
      </c>
      <c r="N546" s="2"/>
    </row>
    <row r="547" spans="1:14">
      <c r="A547" s="4" t="s">
        <v>2258</v>
      </c>
      <c r="B547" s="4" t="s">
        <v>2259</v>
      </c>
      <c r="C547" s="4" t="s">
        <v>52</v>
      </c>
      <c r="D547" s="4" t="s">
        <v>77</v>
      </c>
      <c r="E547" s="4" t="s">
        <v>40</v>
      </c>
      <c r="F547" s="4" t="s">
        <v>19</v>
      </c>
      <c r="G547" s="4" t="s">
        <v>31</v>
      </c>
      <c r="H547" s="4">
        <v>45</v>
      </c>
      <c r="I547" s="4" t="s">
        <v>2260</v>
      </c>
      <c r="J547" s="4" t="s">
        <v>2261</v>
      </c>
      <c r="K547" s="5">
        <v>0</v>
      </c>
      <c r="L547" s="4" t="s">
        <v>34</v>
      </c>
      <c r="M547" s="4" t="s">
        <v>161</v>
      </c>
      <c r="N547" s="4"/>
    </row>
    <row r="548" spans="1:14">
      <c r="A548" s="2" t="s">
        <v>482</v>
      </c>
      <c r="B548" s="2" t="s">
        <v>2262</v>
      </c>
      <c r="C548" s="2" t="s">
        <v>191</v>
      </c>
      <c r="D548" s="2" t="s">
        <v>39</v>
      </c>
      <c r="E548" s="2" t="s">
        <v>40</v>
      </c>
      <c r="F548" s="2" t="s">
        <v>19</v>
      </c>
      <c r="G548" s="2" t="s">
        <v>41</v>
      </c>
      <c r="H548" s="2">
        <v>52</v>
      </c>
      <c r="I548" s="2" t="s">
        <v>2263</v>
      </c>
      <c r="J548" s="2" t="s">
        <v>2264</v>
      </c>
      <c r="K548" s="3">
        <v>0</v>
      </c>
      <c r="L548" s="2" t="s">
        <v>23</v>
      </c>
      <c r="M548" s="2" t="s">
        <v>55</v>
      </c>
      <c r="N548" s="2"/>
    </row>
    <row r="549" spans="1:14">
      <c r="A549" s="4" t="s">
        <v>2265</v>
      </c>
      <c r="B549" s="4" t="s">
        <v>2266</v>
      </c>
      <c r="C549" s="4" t="s">
        <v>92</v>
      </c>
      <c r="D549" s="4" t="s">
        <v>93</v>
      </c>
      <c r="E549" s="4" t="s">
        <v>40</v>
      </c>
      <c r="F549" s="4" t="s">
        <v>19</v>
      </c>
      <c r="G549" s="4" t="s">
        <v>41</v>
      </c>
      <c r="H549" s="4">
        <v>48</v>
      </c>
      <c r="I549" s="4" t="s">
        <v>2267</v>
      </c>
      <c r="J549" s="4" t="s">
        <v>2268</v>
      </c>
      <c r="K549" s="5">
        <v>0</v>
      </c>
      <c r="L549" s="4" t="s">
        <v>23</v>
      </c>
      <c r="M549" s="4" t="s">
        <v>44</v>
      </c>
      <c r="N549" s="4"/>
    </row>
    <row r="550" spans="1:14">
      <c r="A550" s="2" t="s">
        <v>2269</v>
      </c>
      <c r="B550" s="2" t="s">
        <v>2270</v>
      </c>
      <c r="C550" s="2" t="s">
        <v>384</v>
      </c>
      <c r="D550" s="2" t="s">
        <v>93</v>
      </c>
      <c r="E550" s="2" t="s">
        <v>40</v>
      </c>
      <c r="F550" s="2" t="s">
        <v>19</v>
      </c>
      <c r="G550" s="2" t="s">
        <v>122</v>
      </c>
      <c r="H550" s="2">
        <v>48</v>
      </c>
      <c r="I550" s="2" t="s">
        <v>2271</v>
      </c>
      <c r="J550" s="2" t="s">
        <v>2272</v>
      </c>
      <c r="K550" s="3">
        <v>0</v>
      </c>
      <c r="L550" s="2" t="s">
        <v>23</v>
      </c>
      <c r="M550" s="2" t="s">
        <v>24</v>
      </c>
      <c r="N550" s="2"/>
    </row>
    <row r="551" spans="1:14">
      <c r="A551" s="4" t="s">
        <v>2273</v>
      </c>
      <c r="B551" s="4" t="s">
        <v>2274</v>
      </c>
      <c r="C551" s="4" t="s">
        <v>112</v>
      </c>
      <c r="D551" s="4" t="s">
        <v>113</v>
      </c>
      <c r="E551" s="4" t="s">
        <v>60</v>
      </c>
      <c r="F551" s="4" t="s">
        <v>30</v>
      </c>
      <c r="G551" s="4" t="s">
        <v>31</v>
      </c>
      <c r="H551" s="4">
        <v>41</v>
      </c>
      <c r="I551" s="4" t="s">
        <v>2275</v>
      </c>
      <c r="J551" s="4" t="s">
        <v>2276</v>
      </c>
      <c r="K551" s="5">
        <v>0.35</v>
      </c>
      <c r="L551" s="4" t="s">
        <v>34</v>
      </c>
      <c r="M551" s="4" t="s">
        <v>35</v>
      </c>
      <c r="N551" s="4"/>
    </row>
    <row r="552" spans="1:14">
      <c r="A552" s="2" t="s">
        <v>2277</v>
      </c>
      <c r="B552" s="2" t="s">
        <v>2278</v>
      </c>
      <c r="C552" s="2" t="s">
        <v>164</v>
      </c>
      <c r="D552" s="2" t="s">
        <v>93</v>
      </c>
      <c r="E552" s="2" t="s">
        <v>18</v>
      </c>
      <c r="F552" s="2" t="s">
        <v>30</v>
      </c>
      <c r="G552" s="2" t="s">
        <v>122</v>
      </c>
      <c r="H552" s="2">
        <v>41</v>
      </c>
      <c r="I552" s="2" t="s">
        <v>2279</v>
      </c>
      <c r="J552" s="2" t="s">
        <v>2280</v>
      </c>
      <c r="K552" s="3">
        <v>0</v>
      </c>
      <c r="L552" s="2" t="s">
        <v>23</v>
      </c>
      <c r="M552" s="2" t="s">
        <v>73</v>
      </c>
      <c r="N552" s="2"/>
    </row>
    <row r="553" spans="1:14">
      <c r="A553" s="4" t="s">
        <v>2281</v>
      </c>
      <c r="B553" s="4" t="s">
        <v>2282</v>
      </c>
      <c r="C553" s="4" t="s">
        <v>164</v>
      </c>
      <c r="D553" s="4" t="s">
        <v>93</v>
      </c>
      <c r="E553" s="4" t="s">
        <v>18</v>
      </c>
      <c r="F553" s="4" t="s">
        <v>30</v>
      </c>
      <c r="G553" s="4" t="s">
        <v>31</v>
      </c>
      <c r="H553" s="4">
        <v>55</v>
      </c>
      <c r="I553" s="4" t="s">
        <v>2283</v>
      </c>
      <c r="J553" s="4" t="s">
        <v>2284</v>
      </c>
      <c r="K553" s="5">
        <v>0</v>
      </c>
      <c r="L553" s="4" t="s">
        <v>34</v>
      </c>
      <c r="M553" s="4" t="s">
        <v>104</v>
      </c>
      <c r="N553" s="4"/>
    </row>
    <row r="554" spans="1:14">
      <c r="A554" s="2" t="s">
        <v>2285</v>
      </c>
      <c r="B554" s="2" t="s">
        <v>2286</v>
      </c>
      <c r="C554" s="2" t="s">
        <v>268</v>
      </c>
      <c r="D554" s="2" t="s">
        <v>87</v>
      </c>
      <c r="E554" s="2" t="s">
        <v>29</v>
      </c>
      <c r="F554" s="2" t="s">
        <v>30</v>
      </c>
      <c r="G554" s="2" t="s">
        <v>20</v>
      </c>
      <c r="H554" s="2">
        <v>45</v>
      </c>
      <c r="I554" s="2" t="s">
        <v>2287</v>
      </c>
      <c r="J554" s="2" t="s">
        <v>2288</v>
      </c>
      <c r="K554" s="3">
        <v>0</v>
      </c>
      <c r="L554" s="2" t="s">
        <v>23</v>
      </c>
      <c r="M554" s="2" t="s">
        <v>129</v>
      </c>
      <c r="N554" s="2"/>
    </row>
    <row r="555" spans="1:14">
      <c r="A555" s="4" t="s">
        <v>2289</v>
      </c>
      <c r="B555" s="4" t="s">
        <v>2290</v>
      </c>
      <c r="C555" s="4" t="s">
        <v>38</v>
      </c>
      <c r="D555" s="4" t="s">
        <v>39</v>
      </c>
      <c r="E555" s="4" t="s">
        <v>60</v>
      </c>
      <c r="F555" s="4" t="s">
        <v>19</v>
      </c>
      <c r="G555" s="4" t="s">
        <v>31</v>
      </c>
      <c r="H555" s="4">
        <v>53</v>
      </c>
      <c r="I555" s="4" t="s">
        <v>2291</v>
      </c>
      <c r="J555" s="4" t="s">
        <v>2292</v>
      </c>
      <c r="K555" s="5">
        <v>0.2</v>
      </c>
      <c r="L555" s="4" t="s">
        <v>34</v>
      </c>
      <c r="M555" s="4" t="s">
        <v>35</v>
      </c>
      <c r="N555" s="4"/>
    </row>
    <row r="556" spans="1:14">
      <c r="A556" s="2" t="s">
        <v>2293</v>
      </c>
      <c r="B556" s="2" t="s">
        <v>2294</v>
      </c>
      <c r="C556" s="2" t="s">
        <v>822</v>
      </c>
      <c r="D556" s="2" t="s">
        <v>17</v>
      </c>
      <c r="E556" s="2" t="s">
        <v>60</v>
      </c>
      <c r="F556" s="2" t="s">
        <v>30</v>
      </c>
      <c r="G556" s="2" t="s">
        <v>122</v>
      </c>
      <c r="H556" s="2">
        <v>49</v>
      </c>
      <c r="I556" s="2" t="s">
        <v>2295</v>
      </c>
      <c r="J556" s="2" t="s">
        <v>2296</v>
      </c>
      <c r="K556" s="3">
        <v>0</v>
      </c>
      <c r="L556" s="2" t="s">
        <v>138</v>
      </c>
      <c r="M556" s="2" t="s">
        <v>148</v>
      </c>
      <c r="N556" s="2"/>
    </row>
    <row r="557" spans="1:14">
      <c r="A557" s="4" t="s">
        <v>2297</v>
      </c>
      <c r="B557" s="4" t="s">
        <v>2298</v>
      </c>
      <c r="C557" s="4" t="s">
        <v>16</v>
      </c>
      <c r="D557" s="4" t="s">
        <v>39</v>
      </c>
      <c r="E557" s="4" t="s">
        <v>60</v>
      </c>
      <c r="F557" s="4" t="s">
        <v>19</v>
      </c>
      <c r="G557" s="4" t="s">
        <v>122</v>
      </c>
      <c r="H557" s="4">
        <v>55</v>
      </c>
      <c r="I557" s="4" t="s">
        <v>2299</v>
      </c>
      <c r="J557" s="4" t="s">
        <v>2300</v>
      </c>
      <c r="K557" s="5">
        <v>0.12</v>
      </c>
      <c r="L557" s="4" t="s">
        <v>23</v>
      </c>
      <c r="M557" s="4" t="s">
        <v>55</v>
      </c>
      <c r="N557" s="4"/>
    </row>
    <row r="558" spans="1:14">
      <c r="A558" s="2" t="s">
        <v>2301</v>
      </c>
      <c r="B558" s="2" t="s">
        <v>2302</v>
      </c>
      <c r="C558" s="2" t="s">
        <v>58</v>
      </c>
      <c r="D558" s="2" t="s">
        <v>59</v>
      </c>
      <c r="E558" s="2" t="s">
        <v>40</v>
      </c>
      <c r="F558" s="2" t="s">
        <v>19</v>
      </c>
      <c r="G558" s="2" t="s">
        <v>31</v>
      </c>
      <c r="H558" s="2">
        <v>45</v>
      </c>
      <c r="I558" s="2" t="s">
        <v>2303</v>
      </c>
      <c r="J558" s="2" t="s">
        <v>2304</v>
      </c>
      <c r="K558" s="3">
        <v>0</v>
      </c>
      <c r="L558" s="2" t="s">
        <v>23</v>
      </c>
      <c r="M558" s="2" t="s">
        <v>44</v>
      </c>
      <c r="N558" s="2"/>
    </row>
    <row r="559" spans="1:14">
      <c r="A559" s="4" t="s">
        <v>451</v>
      </c>
      <c r="B559" s="4" t="s">
        <v>2305</v>
      </c>
      <c r="C559" s="4" t="s">
        <v>268</v>
      </c>
      <c r="D559" s="4" t="s">
        <v>87</v>
      </c>
      <c r="E559" s="4" t="s">
        <v>18</v>
      </c>
      <c r="F559" s="4" t="s">
        <v>19</v>
      </c>
      <c r="G559" s="4" t="s">
        <v>122</v>
      </c>
      <c r="H559" s="4">
        <v>52</v>
      </c>
      <c r="I559" s="4" t="s">
        <v>2306</v>
      </c>
      <c r="J559" s="4" t="s">
        <v>2307</v>
      </c>
      <c r="K559" s="5">
        <v>0</v>
      </c>
      <c r="L559" s="4" t="s">
        <v>138</v>
      </c>
      <c r="M559" s="4" t="s">
        <v>376</v>
      </c>
      <c r="N559" s="4"/>
    </row>
    <row r="560" spans="1:14">
      <c r="A560" s="2" t="s">
        <v>2308</v>
      </c>
      <c r="B560" s="2" t="s">
        <v>2309</v>
      </c>
      <c r="C560" s="2" t="s">
        <v>191</v>
      </c>
      <c r="D560" s="2" t="s">
        <v>113</v>
      </c>
      <c r="E560" s="2" t="s">
        <v>29</v>
      </c>
      <c r="F560" s="2" t="s">
        <v>19</v>
      </c>
      <c r="G560" s="2" t="s">
        <v>41</v>
      </c>
      <c r="H560" s="2">
        <v>33</v>
      </c>
      <c r="I560" s="2" t="s">
        <v>2310</v>
      </c>
      <c r="J560" s="2" t="s">
        <v>2311</v>
      </c>
      <c r="K560" s="3">
        <v>0</v>
      </c>
      <c r="L560" s="2" t="s">
        <v>23</v>
      </c>
      <c r="M560" s="2" t="s">
        <v>44</v>
      </c>
      <c r="N560" s="2"/>
    </row>
    <row r="561" spans="1:14">
      <c r="A561" s="4" t="s">
        <v>1024</v>
      </c>
      <c r="B561" s="4" t="s">
        <v>2312</v>
      </c>
      <c r="C561" s="4" t="s">
        <v>681</v>
      </c>
      <c r="D561" s="4" t="s">
        <v>17</v>
      </c>
      <c r="E561" s="4" t="s">
        <v>60</v>
      </c>
      <c r="F561" s="4" t="s">
        <v>19</v>
      </c>
      <c r="G561" s="4" t="s">
        <v>122</v>
      </c>
      <c r="H561" s="4">
        <v>59</v>
      </c>
      <c r="I561" s="4" t="s">
        <v>2313</v>
      </c>
      <c r="J561" s="4" t="s">
        <v>2314</v>
      </c>
      <c r="K561" s="5">
        <v>0</v>
      </c>
      <c r="L561" s="4" t="s">
        <v>23</v>
      </c>
      <c r="M561" s="4" t="s">
        <v>24</v>
      </c>
      <c r="N561" s="4"/>
    </row>
    <row r="562" spans="1:14">
      <c r="A562" s="2" t="s">
        <v>2315</v>
      </c>
      <c r="B562" s="2" t="s">
        <v>2316</v>
      </c>
      <c r="C562" s="2" t="s">
        <v>65</v>
      </c>
      <c r="D562" s="2" t="s">
        <v>77</v>
      </c>
      <c r="E562" s="2" t="s">
        <v>60</v>
      </c>
      <c r="F562" s="2" t="s">
        <v>19</v>
      </c>
      <c r="G562" s="2" t="s">
        <v>31</v>
      </c>
      <c r="H562" s="2">
        <v>50</v>
      </c>
      <c r="I562" s="2" t="s">
        <v>2317</v>
      </c>
      <c r="J562" s="2" t="s">
        <v>2318</v>
      </c>
      <c r="K562" s="3">
        <v>0.08</v>
      </c>
      <c r="L562" s="2" t="s">
        <v>23</v>
      </c>
      <c r="M562" s="2" t="s">
        <v>80</v>
      </c>
      <c r="N562" s="2"/>
    </row>
    <row r="563" spans="1:14">
      <c r="A563" s="4" t="s">
        <v>2319</v>
      </c>
      <c r="B563" s="4" t="s">
        <v>2320</v>
      </c>
      <c r="C563" s="4" t="s">
        <v>38</v>
      </c>
      <c r="D563" s="4" t="s">
        <v>59</v>
      </c>
      <c r="E563" s="4" t="s">
        <v>29</v>
      </c>
      <c r="F563" s="4" t="s">
        <v>19</v>
      </c>
      <c r="G563" s="4" t="s">
        <v>41</v>
      </c>
      <c r="H563" s="4">
        <v>61</v>
      </c>
      <c r="I563" s="4" t="s">
        <v>2321</v>
      </c>
      <c r="J563" s="4" t="s">
        <v>2322</v>
      </c>
      <c r="K563" s="5">
        <v>0.26</v>
      </c>
      <c r="L563" s="4" t="s">
        <v>23</v>
      </c>
      <c r="M563" s="4" t="s">
        <v>24</v>
      </c>
      <c r="N563" s="4"/>
    </row>
    <row r="564" spans="1:14">
      <c r="A564" s="2" t="s">
        <v>2323</v>
      </c>
      <c r="B564" s="2" t="s">
        <v>2324</v>
      </c>
      <c r="C564" s="2" t="s">
        <v>38</v>
      </c>
      <c r="D564" s="2" t="s">
        <v>93</v>
      </c>
      <c r="E564" s="2" t="s">
        <v>60</v>
      </c>
      <c r="F564" s="2" t="s">
        <v>19</v>
      </c>
      <c r="G564" s="2" t="s">
        <v>122</v>
      </c>
      <c r="H564" s="2">
        <v>27</v>
      </c>
      <c r="I564" s="2" t="s">
        <v>2325</v>
      </c>
      <c r="J564" s="2" t="s">
        <v>2326</v>
      </c>
      <c r="K564" s="3">
        <v>0.17</v>
      </c>
      <c r="L564" s="2" t="s">
        <v>23</v>
      </c>
      <c r="M564" s="2" t="s">
        <v>80</v>
      </c>
      <c r="N564" s="2"/>
    </row>
    <row r="565" spans="1:14">
      <c r="A565" s="4" t="s">
        <v>2327</v>
      </c>
      <c r="B565" s="4" t="s">
        <v>2328</v>
      </c>
      <c r="C565" s="4" t="s">
        <v>16</v>
      </c>
      <c r="D565" s="4" t="s">
        <v>113</v>
      </c>
      <c r="E565" s="4" t="s">
        <v>40</v>
      </c>
      <c r="F565" s="4" t="s">
        <v>19</v>
      </c>
      <c r="G565" s="4" t="s">
        <v>31</v>
      </c>
      <c r="H565" s="4">
        <v>35</v>
      </c>
      <c r="I565" s="4" t="s">
        <v>2329</v>
      </c>
      <c r="J565" s="4" t="s">
        <v>2330</v>
      </c>
      <c r="K565" s="5">
        <v>0.14000000000000001</v>
      </c>
      <c r="L565" s="4" t="s">
        <v>23</v>
      </c>
      <c r="M565" s="4" t="s">
        <v>55</v>
      </c>
      <c r="N565" s="4"/>
    </row>
    <row r="566" spans="1:14">
      <c r="A566" s="2" t="s">
        <v>1806</v>
      </c>
      <c r="B566" s="2" t="s">
        <v>2331</v>
      </c>
      <c r="C566" s="2" t="s">
        <v>70</v>
      </c>
      <c r="D566" s="2" t="s">
        <v>59</v>
      </c>
      <c r="E566" s="2" t="s">
        <v>60</v>
      </c>
      <c r="F566" s="2" t="s">
        <v>30</v>
      </c>
      <c r="G566" s="2" t="s">
        <v>31</v>
      </c>
      <c r="H566" s="2">
        <v>40</v>
      </c>
      <c r="I566" s="2" t="s">
        <v>2332</v>
      </c>
      <c r="J566" s="2" t="s">
        <v>2333</v>
      </c>
      <c r="K566" s="3">
        <v>0</v>
      </c>
      <c r="L566" s="2" t="s">
        <v>23</v>
      </c>
      <c r="M566" s="2" t="s">
        <v>73</v>
      </c>
      <c r="N566" s="2"/>
    </row>
    <row r="567" spans="1:14">
      <c r="A567" s="4" t="s">
        <v>2334</v>
      </c>
      <c r="B567" s="4" t="s">
        <v>2335</v>
      </c>
      <c r="C567" s="4" t="s">
        <v>226</v>
      </c>
      <c r="D567" s="4" t="s">
        <v>87</v>
      </c>
      <c r="E567" s="4" t="s">
        <v>60</v>
      </c>
      <c r="F567" s="4" t="s">
        <v>19</v>
      </c>
      <c r="G567" s="4" t="s">
        <v>41</v>
      </c>
      <c r="H567" s="4">
        <v>30</v>
      </c>
      <c r="I567" s="4" t="s">
        <v>2336</v>
      </c>
      <c r="J567" s="4" t="s">
        <v>2337</v>
      </c>
      <c r="K567" s="5">
        <v>0</v>
      </c>
      <c r="L567" s="4" t="s">
        <v>23</v>
      </c>
      <c r="M567" s="4" t="s">
        <v>55</v>
      </c>
      <c r="N567" s="4"/>
    </row>
    <row r="568" spans="1:14">
      <c r="A568" s="2" t="s">
        <v>2338</v>
      </c>
      <c r="B568" s="2" t="s">
        <v>2339</v>
      </c>
      <c r="C568" s="2" t="s">
        <v>289</v>
      </c>
      <c r="D568" s="2" t="s">
        <v>93</v>
      </c>
      <c r="E568" s="2" t="s">
        <v>29</v>
      </c>
      <c r="F568" s="2" t="s">
        <v>30</v>
      </c>
      <c r="G568" s="2" t="s">
        <v>31</v>
      </c>
      <c r="H568" s="2">
        <v>60</v>
      </c>
      <c r="I568" s="2" t="s">
        <v>2340</v>
      </c>
      <c r="J568" s="2" t="s">
        <v>2341</v>
      </c>
      <c r="K568" s="3">
        <v>0</v>
      </c>
      <c r="L568" s="2" t="s">
        <v>34</v>
      </c>
      <c r="M568" s="2" t="s">
        <v>35</v>
      </c>
      <c r="N568" s="2"/>
    </row>
    <row r="569" spans="1:14">
      <c r="A569" s="4" t="s">
        <v>2342</v>
      </c>
      <c r="B569" s="4" t="s">
        <v>2343</v>
      </c>
      <c r="C569" s="4" t="s">
        <v>191</v>
      </c>
      <c r="D569" s="4" t="s">
        <v>59</v>
      </c>
      <c r="E569" s="4" t="s">
        <v>40</v>
      </c>
      <c r="F569" s="4" t="s">
        <v>30</v>
      </c>
      <c r="G569" s="4" t="s">
        <v>31</v>
      </c>
      <c r="H569" s="4">
        <v>55</v>
      </c>
      <c r="I569" s="4" t="s">
        <v>2344</v>
      </c>
      <c r="J569" s="4" t="s">
        <v>2345</v>
      </c>
      <c r="K569" s="5">
        <v>0</v>
      </c>
      <c r="L569" s="4" t="s">
        <v>23</v>
      </c>
      <c r="M569" s="4" t="s">
        <v>73</v>
      </c>
      <c r="N569" s="4"/>
    </row>
    <row r="570" spans="1:14">
      <c r="A570" s="2" t="s">
        <v>582</v>
      </c>
      <c r="B570" s="2" t="s">
        <v>2346</v>
      </c>
      <c r="C570" s="2" t="s">
        <v>52</v>
      </c>
      <c r="D570" s="2" t="s">
        <v>39</v>
      </c>
      <c r="E570" s="2" t="s">
        <v>40</v>
      </c>
      <c r="F570" s="2" t="s">
        <v>19</v>
      </c>
      <c r="G570" s="2" t="s">
        <v>31</v>
      </c>
      <c r="H570" s="2">
        <v>33</v>
      </c>
      <c r="I570" s="2" t="s">
        <v>2347</v>
      </c>
      <c r="J570" s="2" t="s">
        <v>2348</v>
      </c>
      <c r="K570" s="3">
        <v>0</v>
      </c>
      <c r="L570" s="2" t="s">
        <v>23</v>
      </c>
      <c r="M570" s="2" t="s">
        <v>73</v>
      </c>
      <c r="N570" s="2"/>
    </row>
    <row r="571" spans="1:14">
      <c r="A571" s="4" t="s">
        <v>2349</v>
      </c>
      <c r="B571" s="4" t="s">
        <v>2350</v>
      </c>
      <c r="C571" s="4" t="s">
        <v>492</v>
      </c>
      <c r="D571" s="4" t="s">
        <v>93</v>
      </c>
      <c r="E571" s="4" t="s">
        <v>40</v>
      </c>
      <c r="F571" s="4" t="s">
        <v>30</v>
      </c>
      <c r="G571" s="4" t="s">
        <v>122</v>
      </c>
      <c r="H571" s="4">
        <v>62</v>
      </c>
      <c r="I571" s="4" t="s">
        <v>2351</v>
      </c>
      <c r="J571" s="4" t="s">
        <v>2352</v>
      </c>
      <c r="K571" s="5">
        <v>0</v>
      </c>
      <c r="L571" s="4" t="s">
        <v>23</v>
      </c>
      <c r="M571" s="4" t="s">
        <v>73</v>
      </c>
      <c r="N571" s="4"/>
    </row>
    <row r="572" spans="1:14">
      <c r="A572" s="2" t="s">
        <v>2353</v>
      </c>
      <c r="B572" s="2" t="s">
        <v>2354</v>
      </c>
      <c r="C572" s="2" t="s">
        <v>384</v>
      </c>
      <c r="D572" s="2" t="s">
        <v>93</v>
      </c>
      <c r="E572" s="2" t="s">
        <v>18</v>
      </c>
      <c r="F572" s="2" t="s">
        <v>19</v>
      </c>
      <c r="G572" s="2" t="s">
        <v>31</v>
      </c>
      <c r="H572" s="2">
        <v>36</v>
      </c>
      <c r="I572" s="2" t="s">
        <v>2355</v>
      </c>
      <c r="J572" s="2" t="s">
        <v>2356</v>
      </c>
      <c r="K572" s="3">
        <v>0</v>
      </c>
      <c r="L572" s="2" t="s">
        <v>23</v>
      </c>
      <c r="M572" s="2" t="s">
        <v>129</v>
      </c>
      <c r="N572" s="2"/>
    </row>
    <row r="573" spans="1:14">
      <c r="A573" s="4" t="s">
        <v>2357</v>
      </c>
      <c r="B573" s="4" t="s">
        <v>2358</v>
      </c>
      <c r="C573" s="4" t="s">
        <v>191</v>
      </c>
      <c r="D573" s="4" t="s">
        <v>113</v>
      </c>
      <c r="E573" s="4" t="s">
        <v>29</v>
      </c>
      <c r="F573" s="4" t="s">
        <v>30</v>
      </c>
      <c r="G573" s="4" t="s">
        <v>20</v>
      </c>
      <c r="H573" s="4">
        <v>35</v>
      </c>
      <c r="I573" s="4" t="s">
        <v>2359</v>
      </c>
      <c r="J573" s="4" t="s">
        <v>2360</v>
      </c>
      <c r="K573" s="5">
        <v>0</v>
      </c>
      <c r="L573" s="4" t="s">
        <v>23</v>
      </c>
      <c r="M573" s="4" t="s">
        <v>129</v>
      </c>
      <c r="N573" s="4"/>
    </row>
    <row r="574" spans="1:14">
      <c r="A574" s="2" t="s">
        <v>2361</v>
      </c>
      <c r="B574" s="2" t="s">
        <v>2362</v>
      </c>
      <c r="C574" s="2" t="s">
        <v>112</v>
      </c>
      <c r="D574" s="2" t="s">
        <v>113</v>
      </c>
      <c r="E574" s="2" t="s">
        <v>60</v>
      </c>
      <c r="F574" s="2" t="s">
        <v>30</v>
      </c>
      <c r="G574" s="2" t="s">
        <v>31</v>
      </c>
      <c r="H574" s="2">
        <v>60</v>
      </c>
      <c r="I574" s="2" t="s">
        <v>2363</v>
      </c>
      <c r="J574" s="2" t="s">
        <v>2364</v>
      </c>
      <c r="K574" s="3">
        <v>0.37</v>
      </c>
      <c r="L574" s="2" t="s">
        <v>23</v>
      </c>
      <c r="M574" s="2" t="s">
        <v>73</v>
      </c>
      <c r="N574" s="2"/>
    </row>
    <row r="575" spans="1:14">
      <c r="A575" s="4" t="s">
        <v>2365</v>
      </c>
      <c r="B575" s="4" t="s">
        <v>2366</v>
      </c>
      <c r="C575" s="4" t="s">
        <v>16</v>
      </c>
      <c r="D575" s="4" t="s">
        <v>87</v>
      </c>
      <c r="E575" s="4" t="s">
        <v>40</v>
      </c>
      <c r="F575" s="4" t="s">
        <v>19</v>
      </c>
      <c r="G575" s="4" t="s">
        <v>122</v>
      </c>
      <c r="H575" s="4">
        <v>45</v>
      </c>
      <c r="I575" s="4" t="s">
        <v>2367</v>
      </c>
      <c r="J575" s="4" t="s">
        <v>2368</v>
      </c>
      <c r="K575" s="5">
        <v>0.14000000000000001</v>
      </c>
      <c r="L575" s="4" t="s">
        <v>23</v>
      </c>
      <c r="M575" s="4" t="s">
        <v>24</v>
      </c>
      <c r="N575" s="4"/>
    </row>
    <row r="576" spans="1:14">
      <c r="A576" s="2" t="s">
        <v>2369</v>
      </c>
      <c r="B576" s="2" t="s">
        <v>2370</v>
      </c>
      <c r="C576" s="2" t="s">
        <v>16</v>
      </c>
      <c r="D576" s="2" t="s">
        <v>77</v>
      </c>
      <c r="E576" s="2" t="s">
        <v>40</v>
      </c>
      <c r="F576" s="2" t="s">
        <v>19</v>
      </c>
      <c r="G576" s="2" t="s">
        <v>41</v>
      </c>
      <c r="H576" s="2">
        <v>48</v>
      </c>
      <c r="I576" s="2" t="s">
        <v>2371</v>
      </c>
      <c r="J576" s="2" t="s">
        <v>2372</v>
      </c>
      <c r="K576" s="3">
        <v>0.12</v>
      </c>
      <c r="L576" s="2" t="s">
        <v>23</v>
      </c>
      <c r="M576" s="2" t="s">
        <v>55</v>
      </c>
      <c r="N576" s="2"/>
    </row>
    <row r="577" spans="1:14">
      <c r="A577" s="4" t="s">
        <v>1786</v>
      </c>
      <c r="B577" s="4" t="s">
        <v>2373</v>
      </c>
      <c r="C577" s="4" t="s">
        <v>38</v>
      </c>
      <c r="D577" s="4" t="s">
        <v>113</v>
      </c>
      <c r="E577" s="4" t="s">
        <v>60</v>
      </c>
      <c r="F577" s="4" t="s">
        <v>19</v>
      </c>
      <c r="G577" s="4" t="s">
        <v>31</v>
      </c>
      <c r="H577" s="4">
        <v>36</v>
      </c>
      <c r="I577" s="4" t="s">
        <v>2374</v>
      </c>
      <c r="J577" s="4" t="s">
        <v>2375</v>
      </c>
      <c r="K577" s="5">
        <v>0.28000000000000003</v>
      </c>
      <c r="L577" s="4" t="s">
        <v>34</v>
      </c>
      <c r="M577" s="4" t="s">
        <v>35</v>
      </c>
      <c r="N577" s="4"/>
    </row>
    <row r="578" spans="1:14">
      <c r="A578" s="2" t="s">
        <v>2376</v>
      </c>
      <c r="B578" s="2" t="s">
        <v>2377</v>
      </c>
      <c r="C578" s="2" t="s">
        <v>16</v>
      </c>
      <c r="D578" s="2" t="s">
        <v>39</v>
      </c>
      <c r="E578" s="2" t="s">
        <v>40</v>
      </c>
      <c r="F578" s="2" t="s">
        <v>30</v>
      </c>
      <c r="G578" s="2" t="s">
        <v>122</v>
      </c>
      <c r="H578" s="2">
        <v>44</v>
      </c>
      <c r="I578" s="2" t="s">
        <v>2378</v>
      </c>
      <c r="J578" s="2" t="s">
        <v>2379</v>
      </c>
      <c r="K578" s="3">
        <v>0.15</v>
      </c>
      <c r="L578" s="2" t="s">
        <v>23</v>
      </c>
      <c r="M578" s="2" t="s">
        <v>80</v>
      </c>
      <c r="N578" s="2" t="s">
        <v>2380</v>
      </c>
    </row>
    <row r="579" spans="1:14">
      <c r="A579" s="4" t="s">
        <v>2381</v>
      </c>
      <c r="B579" s="4" t="s">
        <v>2382</v>
      </c>
      <c r="C579" s="4" t="s">
        <v>65</v>
      </c>
      <c r="D579" s="4" t="s">
        <v>113</v>
      </c>
      <c r="E579" s="4" t="s">
        <v>29</v>
      </c>
      <c r="F579" s="4" t="s">
        <v>19</v>
      </c>
      <c r="G579" s="4" t="s">
        <v>31</v>
      </c>
      <c r="H579" s="4">
        <v>64</v>
      </c>
      <c r="I579" s="4" t="s">
        <v>2383</v>
      </c>
      <c r="J579" s="4" t="s">
        <v>2384</v>
      </c>
      <c r="K579" s="5">
        <v>0.06</v>
      </c>
      <c r="L579" s="4" t="s">
        <v>34</v>
      </c>
      <c r="M579" s="4" t="s">
        <v>104</v>
      </c>
      <c r="N579" s="4"/>
    </row>
    <row r="580" spans="1:14">
      <c r="A580" s="2" t="s">
        <v>2385</v>
      </c>
      <c r="B580" s="2" t="s">
        <v>2386</v>
      </c>
      <c r="C580" s="2" t="s">
        <v>38</v>
      </c>
      <c r="D580" s="2" t="s">
        <v>93</v>
      </c>
      <c r="E580" s="2" t="s">
        <v>40</v>
      </c>
      <c r="F580" s="2" t="s">
        <v>19</v>
      </c>
      <c r="G580" s="2" t="s">
        <v>31</v>
      </c>
      <c r="H580" s="2">
        <v>46</v>
      </c>
      <c r="I580" s="2" t="s">
        <v>2387</v>
      </c>
      <c r="J580" s="2" t="s">
        <v>2388</v>
      </c>
      <c r="K580" s="3">
        <v>0.16</v>
      </c>
      <c r="L580" s="2" t="s">
        <v>34</v>
      </c>
      <c r="M580" s="2" t="s">
        <v>211</v>
      </c>
      <c r="N580" s="2"/>
    </row>
    <row r="581" spans="1:14">
      <c r="A581" s="4" t="s">
        <v>2389</v>
      </c>
      <c r="B581" s="4" t="s">
        <v>2390</v>
      </c>
      <c r="C581" s="4" t="s">
        <v>58</v>
      </c>
      <c r="D581" s="4" t="s">
        <v>59</v>
      </c>
      <c r="E581" s="4" t="s">
        <v>29</v>
      </c>
      <c r="F581" s="4" t="s">
        <v>19</v>
      </c>
      <c r="G581" s="4" t="s">
        <v>31</v>
      </c>
      <c r="H581" s="4">
        <v>62</v>
      </c>
      <c r="I581" s="4" t="s">
        <v>2391</v>
      </c>
      <c r="J581" s="4" t="s">
        <v>2392</v>
      </c>
      <c r="K581" s="5">
        <v>0</v>
      </c>
      <c r="L581" s="4" t="s">
        <v>34</v>
      </c>
      <c r="M581" s="4" t="s">
        <v>35</v>
      </c>
      <c r="N581" s="4"/>
    </row>
    <row r="582" spans="1:14">
      <c r="A582" s="2" t="s">
        <v>2393</v>
      </c>
      <c r="B582" s="2" t="s">
        <v>2394</v>
      </c>
      <c r="C582" s="2" t="s">
        <v>191</v>
      </c>
      <c r="D582" s="2" t="s">
        <v>113</v>
      </c>
      <c r="E582" s="2" t="s">
        <v>18</v>
      </c>
      <c r="F582" s="2" t="s">
        <v>30</v>
      </c>
      <c r="G582" s="2" t="s">
        <v>122</v>
      </c>
      <c r="H582" s="2">
        <v>61</v>
      </c>
      <c r="I582" s="2" t="s">
        <v>1065</v>
      </c>
      <c r="J582" s="2" t="s">
        <v>2395</v>
      </c>
      <c r="K582" s="3">
        <v>0</v>
      </c>
      <c r="L582" s="2" t="s">
        <v>138</v>
      </c>
      <c r="M582" s="2" t="s">
        <v>148</v>
      </c>
      <c r="N582" s="2"/>
    </row>
    <row r="583" spans="1:14">
      <c r="A583" s="4" t="s">
        <v>2396</v>
      </c>
      <c r="B583" s="4" t="s">
        <v>2397</v>
      </c>
      <c r="C583" s="4" t="s">
        <v>191</v>
      </c>
      <c r="D583" s="4" t="s">
        <v>113</v>
      </c>
      <c r="E583" s="4" t="s">
        <v>18</v>
      </c>
      <c r="F583" s="4" t="s">
        <v>30</v>
      </c>
      <c r="G583" s="4" t="s">
        <v>31</v>
      </c>
      <c r="H583" s="4">
        <v>65</v>
      </c>
      <c r="I583" s="4" t="s">
        <v>2398</v>
      </c>
      <c r="J583" s="4" t="s">
        <v>2399</v>
      </c>
      <c r="K583" s="5">
        <v>0</v>
      </c>
      <c r="L583" s="4" t="s">
        <v>34</v>
      </c>
      <c r="M583" s="4" t="s">
        <v>35</v>
      </c>
      <c r="N583" s="4"/>
    </row>
    <row r="584" spans="1:14">
      <c r="A584" s="2" t="s">
        <v>2400</v>
      </c>
      <c r="B584" s="2" t="s">
        <v>2401</v>
      </c>
      <c r="C584" s="2" t="s">
        <v>164</v>
      </c>
      <c r="D584" s="2" t="s">
        <v>93</v>
      </c>
      <c r="E584" s="2" t="s">
        <v>40</v>
      </c>
      <c r="F584" s="2" t="s">
        <v>30</v>
      </c>
      <c r="G584" s="2" t="s">
        <v>122</v>
      </c>
      <c r="H584" s="2">
        <v>54</v>
      </c>
      <c r="I584" s="2" t="s">
        <v>2402</v>
      </c>
      <c r="J584" s="2" t="s">
        <v>2403</v>
      </c>
      <c r="K584" s="3">
        <v>0</v>
      </c>
      <c r="L584" s="2" t="s">
        <v>138</v>
      </c>
      <c r="M584" s="2" t="s">
        <v>376</v>
      </c>
      <c r="N584" s="2"/>
    </row>
    <row r="585" spans="1:14">
      <c r="A585" s="4" t="s">
        <v>2404</v>
      </c>
      <c r="B585" s="4" t="s">
        <v>2405</v>
      </c>
      <c r="C585" s="4" t="s">
        <v>173</v>
      </c>
      <c r="D585" s="4" t="s">
        <v>93</v>
      </c>
      <c r="E585" s="4" t="s">
        <v>40</v>
      </c>
      <c r="F585" s="4" t="s">
        <v>30</v>
      </c>
      <c r="G585" s="4" t="s">
        <v>31</v>
      </c>
      <c r="H585" s="4">
        <v>46</v>
      </c>
      <c r="I585" s="4" t="s">
        <v>2406</v>
      </c>
      <c r="J585" s="4" t="s">
        <v>2407</v>
      </c>
      <c r="K585" s="5">
        <v>0.14000000000000001</v>
      </c>
      <c r="L585" s="4" t="s">
        <v>34</v>
      </c>
      <c r="M585" s="4" t="s">
        <v>211</v>
      </c>
      <c r="N585" s="4"/>
    </row>
    <row r="586" spans="1:14">
      <c r="A586" s="2" t="s">
        <v>2408</v>
      </c>
      <c r="B586" s="2" t="s">
        <v>2409</v>
      </c>
      <c r="C586" s="2" t="s">
        <v>47</v>
      </c>
      <c r="D586" s="2" t="s">
        <v>17</v>
      </c>
      <c r="E586" s="2" t="s">
        <v>60</v>
      </c>
      <c r="F586" s="2" t="s">
        <v>30</v>
      </c>
      <c r="G586" s="2" t="s">
        <v>122</v>
      </c>
      <c r="H586" s="2">
        <v>36</v>
      </c>
      <c r="I586" s="2" t="s">
        <v>2410</v>
      </c>
      <c r="J586" s="2" t="s">
        <v>1239</v>
      </c>
      <c r="K586" s="3">
        <v>7.0000000000000007E-2</v>
      </c>
      <c r="L586" s="2" t="s">
        <v>138</v>
      </c>
      <c r="M586" s="2" t="s">
        <v>139</v>
      </c>
      <c r="N586" s="2"/>
    </row>
    <row r="587" spans="1:14">
      <c r="A587" s="4" t="s">
        <v>2411</v>
      </c>
      <c r="B587" s="4" t="s">
        <v>2412</v>
      </c>
      <c r="C587" s="4" t="s">
        <v>65</v>
      </c>
      <c r="D587" s="4" t="s">
        <v>17</v>
      </c>
      <c r="E587" s="4" t="s">
        <v>60</v>
      </c>
      <c r="F587" s="4" t="s">
        <v>30</v>
      </c>
      <c r="G587" s="4" t="s">
        <v>31</v>
      </c>
      <c r="H587" s="4">
        <v>60</v>
      </c>
      <c r="I587" s="4" t="s">
        <v>2413</v>
      </c>
      <c r="J587" s="4" t="s">
        <v>2414</v>
      </c>
      <c r="K587" s="5">
        <v>7.0000000000000007E-2</v>
      </c>
      <c r="L587" s="4" t="s">
        <v>34</v>
      </c>
      <c r="M587" s="4" t="s">
        <v>211</v>
      </c>
      <c r="N587" s="4"/>
    </row>
    <row r="588" spans="1:14">
      <c r="A588" s="2" t="s">
        <v>2415</v>
      </c>
      <c r="B588" s="2" t="s">
        <v>2416</v>
      </c>
      <c r="C588" s="2" t="s">
        <v>299</v>
      </c>
      <c r="D588" s="2" t="s">
        <v>93</v>
      </c>
      <c r="E588" s="2" t="s">
        <v>18</v>
      </c>
      <c r="F588" s="2" t="s">
        <v>19</v>
      </c>
      <c r="G588" s="2" t="s">
        <v>31</v>
      </c>
      <c r="H588" s="2">
        <v>30</v>
      </c>
      <c r="I588" s="2" t="s">
        <v>2417</v>
      </c>
      <c r="J588" s="2" t="s">
        <v>2418</v>
      </c>
      <c r="K588" s="3">
        <v>0</v>
      </c>
      <c r="L588" s="2" t="s">
        <v>23</v>
      </c>
      <c r="M588" s="2" t="s">
        <v>129</v>
      </c>
      <c r="N588" s="2"/>
    </row>
    <row r="589" spans="1:14">
      <c r="A589" s="4" t="s">
        <v>2419</v>
      </c>
      <c r="B589" s="4" t="s">
        <v>2420</v>
      </c>
      <c r="C589" s="4" t="s">
        <v>191</v>
      </c>
      <c r="D589" s="4" t="s">
        <v>59</v>
      </c>
      <c r="E589" s="4" t="s">
        <v>60</v>
      </c>
      <c r="F589" s="4" t="s">
        <v>19</v>
      </c>
      <c r="G589" s="4" t="s">
        <v>122</v>
      </c>
      <c r="H589" s="4">
        <v>34</v>
      </c>
      <c r="I589" s="4" t="s">
        <v>2421</v>
      </c>
      <c r="J589" s="4" t="s">
        <v>2422</v>
      </c>
      <c r="K589" s="5">
        <v>0</v>
      </c>
      <c r="L589" s="4" t="s">
        <v>138</v>
      </c>
      <c r="M589" s="4" t="s">
        <v>139</v>
      </c>
      <c r="N589" s="4"/>
    </row>
    <row r="590" spans="1:14">
      <c r="A590" s="2" t="s">
        <v>2423</v>
      </c>
      <c r="B590" s="2" t="s">
        <v>2424</v>
      </c>
      <c r="C590" s="2" t="s">
        <v>862</v>
      </c>
      <c r="D590" s="2" t="s">
        <v>17</v>
      </c>
      <c r="E590" s="2" t="s">
        <v>29</v>
      </c>
      <c r="F590" s="2" t="s">
        <v>30</v>
      </c>
      <c r="G590" s="2" t="s">
        <v>41</v>
      </c>
      <c r="H590" s="2">
        <v>55</v>
      </c>
      <c r="I590" s="2" t="s">
        <v>2425</v>
      </c>
      <c r="J590" s="2" t="s">
        <v>2426</v>
      </c>
      <c r="K590" s="3">
        <v>0</v>
      </c>
      <c r="L590" s="2" t="s">
        <v>23</v>
      </c>
      <c r="M590" s="2" t="s">
        <v>73</v>
      </c>
      <c r="N590" s="2"/>
    </row>
    <row r="591" spans="1:14">
      <c r="A591" s="4" t="s">
        <v>2427</v>
      </c>
      <c r="B591" s="4" t="s">
        <v>2428</v>
      </c>
      <c r="C591" s="4" t="s">
        <v>164</v>
      </c>
      <c r="D591" s="4" t="s">
        <v>93</v>
      </c>
      <c r="E591" s="4" t="s">
        <v>18</v>
      </c>
      <c r="F591" s="4" t="s">
        <v>30</v>
      </c>
      <c r="G591" s="4" t="s">
        <v>31</v>
      </c>
      <c r="H591" s="4">
        <v>59</v>
      </c>
      <c r="I591" s="4" t="s">
        <v>2429</v>
      </c>
      <c r="J591" s="4" t="s">
        <v>2430</v>
      </c>
      <c r="K591" s="5">
        <v>0</v>
      </c>
      <c r="L591" s="4" t="s">
        <v>23</v>
      </c>
      <c r="M591" s="4" t="s">
        <v>73</v>
      </c>
      <c r="N591" s="4"/>
    </row>
    <row r="592" spans="1:14">
      <c r="A592" s="2" t="s">
        <v>2431</v>
      </c>
      <c r="B592" s="2" t="s">
        <v>2432</v>
      </c>
      <c r="C592" s="2" t="s">
        <v>38</v>
      </c>
      <c r="D592" s="2" t="s">
        <v>17</v>
      </c>
      <c r="E592" s="2" t="s">
        <v>29</v>
      </c>
      <c r="F592" s="2" t="s">
        <v>19</v>
      </c>
      <c r="G592" s="2" t="s">
        <v>122</v>
      </c>
      <c r="H592" s="2">
        <v>28</v>
      </c>
      <c r="I592" s="2" t="s">
        <v>2433</v>
      </c>
      <c r="J592" s="2" t="s">
        <v>2434</v>
      </c>
      <c r="K592" s="3">
        <v>0.23</v>
      </c>
      <c r="L592" s="2" t="s">
        <v>23</v>
      </c>
      <c r="M592" s="2" t="s">
        <v>73</v>
      </c>
      <c r="N592" s="2" t="s">
        <v>2435</v>
      </c>
    </row>
    <row r="593" spans="1:14">
      <c r="A593" s="4" t="s">
        <v>2436</v>
      </c>
      <c r="B593" s="4" t="s">
        <v>2437</v>
      </c>
      <c r="C593" s="4" t="s">
        <v>112</v>
      </c>
      <c r="D593" s="4" t="s">
        <v>39</v>
      </c>
      <c r="E593" s="4" t="s">
        <v>60</v>
      </c>
      <c r="F593" s="4" t="s">
        <v>19</v>
      </c>
      <c r="G593" s="4" t="s">
        <v>41</v>
      </c>
      <c r="H593" s="4">
        <v>36</v>
      </c>
      <c r="I593" s="4" t="s">
        <v>2438</v>
      </c>
      <c r="J593" s="4" t="s">
        <v>2439</v>
      </c>
      <c r="K593" s="5">
        <v>0.39</v>
      </c>
      <c r="L593" s="4" t="s">
        <v>23</v>
      </c>
      <c r="M593" s="4" t="s">
        <v>44</v>
      </c>
      <c r="N593" s="4"/>
    </row>
    <row r="594" spans="1:14">
      <c r="A594" s="2" t="s">
        <v>2440</v>
      </c>
      <c r="B594" s="2" t="s">
        <v>2441</v>
      </c>
      <c r="C594" s="2" t="s">
        <v>16</v>
      </c>
      <c r="D594" s="2" t="s">
        <v>87</v>
      </c>
      <c r="E594" s="2" t="s">
        <v>60</v>
      </c>
      <c r="F594" s="2" t="s">
        <v>19</v>
      </c>
      <c r="G594" s="2" t="s">
        <v>122</v>
      </c>
      <c r="H594" s="2">
        <v>29</v>
      </c>
      <c r="I594" s="2" t="s">
        <v>2442</v>
      </c>
      <c r="J594" s="2" t="s">
        <v>2443</v>
      </c>
      <c r="K594" s="3">
        <v>0.11</v>
      </c>
      <c r="L594" s="2" t="s">
        <v>138</v>
      </c>
      <c r="M594" s="2" t="s">
        <v>139</v>
      </c>
      <c r="N594" s="2"/>
    </row>
    <row r="595" spans="1:14">
      <c r="A595" s="4" t="s">
        <v>2444</v>
      </c>
      <c r="B595" s="4" t="s">
        <v>2445</v>
      </c>
      <c r="C595" s="4" t="s">
        <v>38</v>
      </c>
      <c r="D595" s="4" t="s">
        <v>39</v>
      </c>
      <c r="E595" s="4" t="s">
        <v>40</v>
      </c>
      <c r="F595" s="4" t="s">
        <v>19</v>
      </c>
      <c r="G595" s="4" t="s">
        <v>31</v>
      </c>
      <c r="H595" s="4">
        <v>34</v>
      </c>
      <c r="I595" s="4" t="s">
        <v>2446</v>
      </c>
      <c r="J595" s="4" t="s">
        <v>2447</v>
      </c>
      <c r="K595" s="5">
        <v>0.18</v>
      </c>
      <c r="L595" s="4" t="s">
        <v>23</v>
      </c>
      <c r="M595" s="4" t="s">
        <v>24</v>
      </c>
      <c r="N595" s="4"/>
    </row>
    <row r="596" spans="1:14">
      <c r="A596" s="2" t="s">
        <v>2448</v>
      </c>
      <c r="B596" s="2" t="s">
        <v>2449</v>
      </c>
      <c r="C596" s="2" t="s">
        <v>112</v>
      </c>
      <c r="D596" s="2" t="s">
        <v>17</v>
      </c>
      <c r="E596" s="2" t="s">
        <v>29</v>
      </c>
      <c r="F596" s="2" t="s">
        <v>30</v>
      </c>
      <c r="G596" s="2" t="s">
        <v>31</v>
      </c>
      <c r="H596" s="2">
        <v>37</v>
      </c>
      <c r="I596" s="2" t="s">
        <v>2450</v>
      </c>
      <c r="J596" s="2" t="s">
        <v>2451</v>
      </c>
      <c r="K596" s="3">
        <v>0.31</v>
      </c>
      <c r="L596" s="2" t="s">
        <v>23</v>
      </c>
      <c r="M596" s="2" t="s">
        <v>129</v>
      </c>
      <c r="N596" s="2"/>
    </row>
    <row r="597" spans="1:14">
      <c r="A597" s="4" t="s">
        <v>2452</v>
      </c>
      <c r="B597" s="4" t="s">
        <v>2453</v>
      </c>
      <c r="C597" s="4" t="s">
        <v>268</v>
      </c>
      <c r="D597" s="4" t="s">
        <v>87</v>
      </c>
      <c r="E597" s="4" t="s">
        <v>29</v>
      </c>
      <c r="F597" s="4" t="s">
        <v>19</v>
      </c>
      <c r="G597" s="4" t="s">
        <v>31</v>
      </c>
      <c r="H597" s="4">
        <v>44</v>
      </c>
      <c r="I597" s="4" t="s">
        <v>2454</v>
      </c>
      <c r="J597" s="4" t="s">
        <v>2455</v>
      </c>
      <c r="K597" s="5">
        <v>0</v>
      </c>
      <c r="L597" s="4" t="s">
        <v>23</v>
      </c>
      <c r="M597" s="4" t="s">
        <v>24</v>
      </c>
      <c r="N597" s="4"/>
    </row>
    <row r="598" spans="1:14">
      <c r="A598" s="2" t="s">
        <v>2456</v>
      </c>
      <c r="B598" s="2" t="s">
        <v>2457</v>
      </c>
      <c r="C598" s="2" t="s">
        <v>352</v>
      </c>
      <c r="D598" s="2" t="s">
        <v>17</v>
      </c>
      <c r="E598" s="2" t="s">
        <v>60</v>
      </c>
      <c r="F598" s="2" t="s">
        <v>30</v>
      </c>
      <c r="G598" s="2" t="s">
        <v>31</v>
      </c>
      <c r="H598" s="2">
        <v>45</v>
      </c>
      <c r="I598" s="2" t="s">
        <v>2458</v>
      </c>
      <c r="J598" s="2" t="s">
        <v>2459</v>
      </c>
      <c r="K598" s="3">
        <v>0</v>
      </c>
      <c r="L598" s="2" t="s">
        <v>23</v>
      </c>
      <c r="M598" s="2" t="s">
        <v>24</v>
      </c>
      <c r="N598" s="2"/>
    </row>
    <row r="599" spans="1:14">
      <c r="A599" s="4" t="s">
        <v>2460</v>
      </c>
      <c r="B599" s="4" t="s">
        <v>2461</v>
      </c>
      <c r="C599" s="4" t="s">
        <v>16</v>
      </c>
      <c r="D599" s="4" t="s">
        <v>87</v>
      </c>
      <c r="E599" s="4" t="s">
        <v>18</v>
      </c>
      <c r="F599" s="4" t="s">
        <v>19</v>
      </c>
      <c r="G599" s="4" t="s">
        <v>31</v>
      </c>
      <c r="H599" s="4">
        <v>52</v>
      </c>
      <c r="I599" s="4" t="s">
        <v>2462</v>
      </c>
      <c r="J599" s="4" t="s">
        <v>2463</v>
      </c>
      <c r="K599" s="5">
        <v>0.13</v>
      </c>
      <c r="L599" s="4" t="s">
        <v>23</v>
      </c>
      <c r="M599" s="4" t="s">
        <v>80</v>
      </c>
      <c r="N599" s="4"/>
    </row>
    <row r="600" spans="1:14">
      <c r="A600" s="2" t="s">
        <v>558</v>
      </c>
      <c r="B600" s="2" t="s">
        <v>2464</v>
      </c>
      <c r="C600" s="2" t="s">
        <v>70</v>
      </c>
      <c r="D600" s="2" t="s">
        <v>77</v>
      </c>
      <c r="E600" s="2" t="s">
        <v>29</v>
      </c>
      <c r="F600" s="2" t="s">
        <v>19</v>
      </c>
      <c r="G600" s="2" t="s">
        <v>31</v>
      </c>
      <c r="H600" s="2">
        <v>40</v>
      </c>
      <c r="I600" s="2" t="s">
        <v>2465</v>
      </c>
      <c r="J600" s="2" t="s">
        <v>2466</v>
      </c>
      <c r="K600" s="3">
        <v>0</v>
      </c>
      <c r="L600" s="2" t="s">
        <v>23</v>
      </c>
      <c r="M600" s="2" t="s">
        <v>129</v>
      </c>
      <c r="N600" s="2"/>
    </row>
    <row r="601" spans="1:14">
      <c r="A601" s="4" t="s">
        <v>2467</v>
      </c>
      <c r="B601" s="4" t="s">
        <v>2468</v>
      </c>
      <c r="C601" s="4" t="s">
        <v>65</v>
      </c>
      <c r="D601" s="4" t="s">
        <v>87</v>
      </c>
      <c r="E601" s="4" t="s">
        <v>40</v>
      </c>
      <c r="F601" s="4" t="s">
        <v>19</v>
      </c>
      <c r="G601" s="4" t="s">
        <v>122</v>
      </c>
      <c r="H601" s="4">
        <v>55</v>
      </c>
      <c r="I601" s="4" t="s">
        <v>2469</v>
      </c>
      <c r="J601" s="4" t="s">
        <v>2470</v>
      </c>
      <c r="K601" s="5">
        <v>0.05</v>
      </c>
      <c r="L601" s="4" t="s">
        <v>23</v>
      </c>
      <c r="M601" s="4" t="s">
        <v>73</v>
      </c>
      <c r="N601" s="4"/>
    </row>
    <row r="602" spans="1:14">
      <c r="A602" s="2" t="s">
        <v>2471</v>
      </c>
      <c r="B602" s="2" t="s">
        <v>2472</v>
      </c>
      <c r="C602" s="2" t="s">
        <v>38</v>
      </c>
      <c r="D602" s="2" t="s">
        <v>113</v>
      </c>
      <c r="E602" s="2" t="s">
        <v>18</v>
      </c>
      <c r="F602" s="2" t="s">
        <v>30</v>
      </c>
      <c r="G602" s="2" t="s">
        <v>31</v>
      </c>
      <c r="H602" s="2">
        <v>29</v>
      </c>
      <c r="I602" s="2" t="s">
        <v>2473</v>
      </c>
      <c r="J602" s="2" t="s">
        <v>2474</v>
      </c>
      <c r="K602" s="3">
        <v>0.21</v>
      </c>
      <c r="L602" s="2" t="s">
        <v>23</v>
      </c>
      <c r="M602" s="2" t="s">
        <v>44</v>
      </c>
      <c r="N602" s="2" t="s">
        <v>2475</v>
      </c>
    </row>
    <row r="603" spans="1:14">
      <c r="A603" s="4" t="s">
        <v>2476</v>
      </c>
      <c r="B603" s="4" t="s">
        <v>2477</v>
      </c>
      <c r="C603" s="4" t="s">
        <v>226</v>
      </c>
      <c r="D603" s="4" t="s">
        <v>87</v>
      </c>
      <c r="E603" s="4" t="s">
        <v>18</v>
      </c>
      <c r="F603" s="4" t="s">
        <v>30</v>
      </c>
      <c r="G603" s="4" t="s">
        <v>122</v>
      </c>
      <c r="H603" s="4">
        <v>32</v>
      </c>
      <c r="I603" s="4" t="s">
        <v>2478</v>
      </c>
      <c r="J603" s="4" t="s">
        <v>2479</v>
      </c>
      <c r="K603" s="5">
        <v>0</v>
      </c>
      <c r="L603" s="4" t="s">
        <v>138</v>
      </c>
      <c r="M603" s="4" t="s">
        <v>148</v>
      </c>
      <c r="N603" s="4"/>
    </row>
    <row r="604" spans="1:14">
      <c r="A604" s="2" t="s">
        <v>2480</v>
      </c>
      <c r="B604" s="2" t="s">
        <v>2481</v>
      </c>
      <c r="C604" s="2" t="s">
        <v>65</v>
      </c>
      <c r="D604" s="2" t="s">
        <v>113</v>
      </c>
      <c r="E604" s="2" t="s">
        <v>60</v>
      </c>
      <c r="F604" s="2" t="s">
        <v>30</v>
      </c>
      <c r="G604" s="2" t="s">
        <v>41</v>
      </c>
      <c r="H604" s="2">
        <v>51</v>
      </c>
      <c r="I604" s="2" t="s">
        <v>2482</v>
      </c>
      <c r="J604" s="2" t="s">
        <v>2483</v>
      </c>
      <c r="K604" s="3">
        <v>7.0000000000000007E-2</v>
      </c>
      <c r="L604" s="2" t="s">
        <v>23</v>
      </c>
      <c r="M604" s="2" t="s">
        <v>55</v>
      </c>
      <c r="N604" s="2"/>
    </row>
    <row r="605" spans="1:14">
      <c r="A605" s="4" t="s">
        <v>2484</v>
      </c>
      <c r="B605" s="4" t="s">
        <v>2485</v>
      </c>
      <c r="C605" s="4" t="s">
        <v>304</v>
      </c>
      <c r="D605" s="4" t="s">
        <v>87</v>
      </c>
      <c r="E605" s="4" t="s">
        <v>40</v>
      </c>
      <c r="F605" s="4" t="s">
        <v>30</v>
      </c>
      <c r="G605" s="4" t="s">
        <v>41</v>
      </c>
      <c r="H605" s="4">
        <v>28</v>
      </c>
      <c r="I605" s="4" t="s">
        <v>2486</v>
      </c>
      <c r="J605" s="4" t="s">
        <v>2487</v>
      </c>
      <c r="K605" s="5">
        <v>0</v>
      </c>
      <c r="L605" s="4" t="s">
        <v>23</v>
      </c>
      <c r="M605" s="4" t="s">
        <v>44</v>
      </c>
      <c r="N605" s="4"/>
    </row>
    <row r="606" spans="1:14">
      <c r="A606" s="2" t="s">
        <v>2488</v>
      </c>
      <c r="B606" s="2" t="s">
        <v>2489</v>
      </c>
      <c r="C606" s="2" t="s">
        <v>164</v>
      </c>
      <c r="D606" s="2" t="s">
        <v>93</v>
      </c>
      <c r="E606" s="2" t="s">
        <v>40</v>
      </c>
      <c r="F606" s="2" t="s">
        <v>30</v>
      </c>
      <c r="G606" s="2" t="s">
        <v>20</v>
      </c>
      <c r="H606" s="2">
        <v>27</v>
      </c>
      <c r="I606" s="2" t="s">
        <v>2490</v>
      </c>
      <c r="J606" s="2" t="s">
        <v>2491</v>
      </c>
      <c r="K606" s="3">
        <v>0</v>
      </c>
      <c r="L606" s="2" t="s">
        <v>23</v>
      </c>
      <c r="M606" s="2" t="s">
        <v>73</v>
      </c>
      <c r="N606" s="2" t="s">
        <v>2492</v>
      </c>
    </row>
    <row r="607" spans="1:14">
      <c r="A607" s="4" t="s">
        <v>2493</v>
      </c>
      <c r="B607" s="4" t="s">
        <v>2494</v>
      </c>
      <c r="C607" s="4" t="s">
        <v>38</v>
      </c>
      <c r="D607" s="4" t="s">
        <v>113</v>
      </c>
      <c r="E607" s="4" t="s">
        <v>60</v>
      </c>
      <c r="F607" s="4" t="s">
        <v>30</v>
      </c>
      <c r="G607" s="4" t="s">
        <v>31</v>
      </c>
      <c r="H607" s="4">
        <v>45</v>
      </c>
      <c r="I607" s="4" t="s">
        <v>2495</v>
      </c>
      <c r="J607" s="4" t="s">
        <v>2496</v>
      </c>
      <c r="K607" s="5">
        <v>0.28000000000000003</v>
      </c>
      <c r="L607" s="4" t="s">
        <v>34</v>
      </c>
      <c r="M607" s="4" t="s">
        <v>35</v>
      </c>
      <c r="N607" s="4"/>
    </row>
    <row r="608" spans="1:14">
      <c r="A608" s="2" t="s">
        <v>2497</v>
      </c>
      <c r="B608" s="2" t="s">
        <v>2498</v>
      </c>
      <c r="C608" s="2" t="s">
        <v>70</v>
      </c>
      <c r="D608" s="2" t="s">
        <v>77</v>
      </c>
      <c r="E608" s="2" t="s">
        <v>29</v>
      </c>
      <c r="F608" s="2" t="s">
        <v>30</v>
      </c>
      <c r="G608" s="2" t="s">
        <v>122</v>
      </c>
      <c r="H608" s="2">
        <v>58</v>
      </c>
      <c r="I608" s="2" t="s">
        <v>2499</v>
      </c>
      <c r="J608" s="2" t="s">
        <v>2500</v>
      </c>
      <c r="K608" s="3">
        <v>0</v>
      </c>
      <c r="L608" s="2" t="s">
        <v>138</v>
      </c>
      <c r="M608" s="2" t="s">
        <v>148</v>
      </c>
      <c r="N608" s="2"/>
    </row>
    <row r="609" spans="1:14">
      <c r="A609" s="4" t="s">
        <v>644</v>
      </c>
      <c r="B609" s="4" t="s">
        <v>2501</v>
      </c>
      <c r="C609" s="4" t="s">
        <v>16</v>
      </c>
      <c r="D609" s="4" t="s">
        <v>39</v>
      </c>
      <c r="E609" s="4" t="s">
        <v>18</v>
      </c>
      <c r="F609" s="4" t="s">
        <v>19</v>
      </c>
      <c r="G609" s="4" t="s">
        <v>122</v>
      </c>
      <c r="H609" s="4">
        <v>45</v>
      </c>
      <c r="I609" s="4" t="s">
        <v>2502</v>
      </c>
      <c r="J609" s="4" t="s">
        <v>2503</v>
      </c>
      <c r="K609" s="5">
        <v>0.12</v>
      </c>
      <c r="L609" s="4" t="s">
        <v>23</v>
      </c>
      <c r="M609" s="4" t="s">
        <v>129</v>
      </c>
      <c r="N609" s="4"/>
    </row>
    <row r="610" spans="1:14">
      <c r="A610" s="2" t="s">
        <v>2504</v>
      </c>
      <c r="B610" s="2" t="s">
        <v>2505</v>
      </c>
      <c r="C610" s="2" t="s">
        <v>16</v>
      </c>
      <c r="D610" s="2" t="s">
        <v>39</v>
      </c>
      <c r="E610" s="2" t="s">
        <v>60</v>
      </c>
      <c r="F610" s="2" t="s">
        <v>30</v>
      </c>
      <c r="G610" s="2" t="s">
        <v>122</v>
      </c>
      <c r="H610" s="2">
        <v>44</v>
      </c>
      <c r="I610" s="2" t="s">
        <v>2506</v>
      </c>
      <c r="J610" s="2" t="s">
        <v>2507</v>
      </c>
      <c r="K610" s="3">
        <v>0.13</v>
      </c>
      <c r="L610" s="2" t="s">
        <v>138</v>
      </c>
      <c r="M610" s="2" t="s">
        <v>139</v>
      </c>
      <c r="N610" s="2"/>
    </row>
    <row r="611" spans="1:14">
      <c r="A611" s="4" t="s">
        <v>2508</v>
      </c>
      <c r="B611" s="4" t="s">
        <v>2509</v>
      </c>
      <c r="C611" s="4" t="s">
        <v>65</v>
      </c>
      <c r="D611" s="4" t="s">
        <v>59</v>
      </c>
      <c r="E611" s="4" t="s">
        <v>40</v>
      </c>
      <c r="F611" s="4" t="s">
        <v>30</v>
      </c>
      <c r="G611" s="4" t="s">
        <v>41</v>
      </c>
      <c r="H611" s="4">
        <v>33</v>
      </c>
      <c r="I611" s="4" t="s">
        <v>2510</v>
      </c>
      <c r="J611" s="4" t="s">
        <v>2511</v>
      </c>
      <c r="K611" s="5">
        <v>0.06</v>
      </c>
      <c r="L611" s="4" t="s">
        <v>23</v>
      </c>
      <c r="M611" s="4" t="s">
        <v>55</v>
      </c>
      <c r="N611" s="4"/>
    </row>
    <row r="612" spans="1:14">
      <c r="A612" s="2" t="s">
        <v>2512</v>
      </c>
      <c r="B612" s="2" t="s">
        <v>2513</v>
      </c>
      <c r="C612" s="2" t="s">
        <v>112</v>
      </c>
      <c r="D612" s="2" t="s">
        <v>17</v>
      </c>
      <c r="E612" s="2" t="s">
        <v>18</v>
      </c>
      <c r="F612" s="2" t="s">
        <v>30</v>
      </c>
      <c r="G612" s="2" t="s">
        <v>31</v>
      </c>
      <c r="H612" s="2">
        <v>26</v>
      </c>
      <c r="I612" s="2" t="s">
        <v>2514</v>
      </c>
      <c r="J612" s="2" t="s">
        <v>2515</v>
      </c>
      <c r="K612" s="3">
        <v>0.39</v>
      </c>
      <c r="L612" s="2" t="s">
        <v>23</v>
      </c>
      <c r="M612" s="2" t="s">
        <v>80</v>
      </c>
      <c r="N612" s="2"/>
    </row>
    <row r="613" spans="1:14">
      <c r="A613" s="4" t="s">
        <v>2516</v>
      </c>
      <c r="B613" s="4" t="s">
        <v>2517</v>
      </c>
      <c r="C613" s="4" t="s">
        <v>681</v>
      </c>
      <c r="D613" s="4" t="s">
        <v>17</v>
      </c>
      <c r="E613" s="4" t="s">
        <v>40</v>
      </c>
      <c r="F613" s="4" t="s">
        <v>19</v>
      </c>
      <c r="G613" s="4" t="s">
        <v>122</v>
      </c>
      <c r="H613" s="4">
        <v>45</v>
      </c>
      <c r="I613" s="4" t="s">
        <v>601</v>
      </c>
      <c r="J613" s="4" t="s">
        <v>2518</v>
      </c>
      <c r="K613" s="5">
        <v>0</v>
      </c>
      <c r="L613" s="4" t="s">
        <v>23</v>
      </c>
      <c r="M613" s="4" t="s">
        <v>73</v>
      </c>
      <c r="N613" s="4"/>
    </row>
    <row r="614" spans="1:14">
      <c r="A614" s="2" t="s">
        <v>96</v>
      </c>
      <c r="B614" s="2" t="s">
        <v>2519</v>
      </c>
      <c r="C614" s="2" t="s">
        <v>16</v>
      </c>
      <c r="D614" s="2" t="s">
        <v>59</v>
      </c>
      <c r="E614" s="2" t="s">
        <v>29</v>
      </c>
      <c r="F614" s="2" t="s">
        <v>19</v>
      </c>
      <c r="G614" s="2" t="s">
        <v>31</v>
      </c>
      <c r="H614" s="2">
        <v>46</v>
      </c>
      <c r="I614" s="2" t="s">
        <v>2520</v>
      </c>
      <c r="J614" s="2" t="s">
        <v>2521</v>
      </c>
      <c r="K614" s="3">
        <v>0.1</v>
      </c>
      <c r="L614" s="2" t="s">
        <v>34</v>
      </c>
      <c r="M614" s="2" t="s">
        <v>35</v>
      </c>
      <c r="N614" s="2"/>
    </row>
    <row r="615" spans="1:14">
      <c r="A615" s="4" t="s">
        <v>329</v>
      </c>
      <c r="B615" s="4" t="s">
        <v>2522</v>
      </c>
      <c r="C615" s="4" t="s">
        <v>28</v>
      </c>
      <c r="D615" s="4" t="s">
        <v>17</v>
      </c>
      <c r="E615" s="4" t="s">
        <v>60</v>
      </c>
      <c r="F615" s="4" t="s">
        <v>30</v>
      </c>
      <c r="G615" s="4" t="s">
        <v>41</v>
      </c>
      <c r="H615" s="4">
        <v>37</v>
      </c>
      <c r="I615" s="4" t="s">
        <v>2523</v>
      </c>
      <c r="J615" s="4" t="s">
        <v>2524</v>
      </c>
      <c r="K615" s="5">
        <v>0</v>
      </c>
      <c r="L615" s="4" t="s">
        <v>23</v>
      </c>
      <c r="M615" s="4" t="s">
        <v>55</v>
      </c>
      <c r="N615" s="4"/>
    </row>
    <row r="616" spans="1:14">
      <c r="A616" s="2" t="s">
        <v>2525</v>
      </c>
      <c r="B616" s="2" t="s">
        <v>2526</v>
      </c>
      <c r="C616" s="2" t="s">
        <v>52</v>
      </c>
      <c r="D616" s="2" t="s">
        <v>113</v>
      </c>
      <c r="E616" s="2" t="s">
        <v>60</v>
      </c>
      <c r="F616" s="2" t="s">
        <v>30</v>
      </c>
      <c r="G616" s="2" t="s">
        <v>31</v>
      </c>
      <c r="H616" s="2">
        <v>40</v>
      </c>
      <c r="I616" s="2" t="s">
        <v>2527</v>
      </c>
      <c r="J616" s="2" t="s">
        <v>2528</v>
      </c>
      <c r="K616" s="3">
        <v>0</v>
      </c>
      <c r="L616" s="2" t="s">
        <v>34</v>
      </c>
      <c r="M616" s="2" t="s">
        <v>35</v>
      </c>
      <c r="N616" s="2" t="s">
        <v>838</v>
      </c>
    </row>
    <row r="617" spans="1:14">
      <c r="A617" s="4" t="s">
        <v>2529</v>
      </c>
      <c r="B617" s="4" t="s">
        <v>2530</v>
      </c>
      <c r="C617" s="4" t="s">
        <v>65</v>
      </c>
      <c r="D617" s="4" t="s">
        <v>59</v>
      </c>
      <c r="E617" s="4" t="s">
        <v>40</v>
      </c>
      <c r="F617" s="4" t="s">
        <v>19</v>
      </c>
      <c r="G617" s="4" t="s">
        <v>31</v>
      </c>
      <c r="H617" s="4">
        <v>45</v>
      </c>
      <c r="I617" s="4" t="s">
        <v>2406</v>
      </c>
      <c r="J617" s="4" t="s">
        <v>2531</v>
      </c>
      <c r="K617" s="5">
        <v>7.0000000000000007E-2</v>
      </c>
      <c r="L617" s="4" t="s">
        <v>34</v>
      </c>
      <c r="M617" s="4" t="s">
        <v>104</v>
      </c>
      <c r="N617" s="4"/>
    </row>
    <row r="618" spans="1:14">
      <c r="A618" s="2" t="s">
        <v>2376</v>
      </c>
      <c r="B618" s="2" t="s">
        <v>2532</v>
      </c>
      <c r="C618" s="2" t="s">
        <v>70</v>
      </c>
      <c r="D618" s="2" t="s">
        <v>59</v>
      </c>
      <c r="E618" s="2" t="s">
        <v>40</v>
      </c>
      <c r="F618" s="2" t="s">
        <v>19</v>
      </c>
      <c r="G618" s="2" t="s">
        <v>41</v>
      </c>
      <c r="H618" s="2">
        <v>33</v>
      </c>
      <c r="I618" s="2" t="s">
        <v>2533</v>
      </c>
      <c r="J618" s="2" t="s">
        <v>2534</v>
      </c>
      <c r="K618" s="3">
        <v>0</v>
      </c>
      <c r="L618" s="2" t="s">
        <v>23</v>
      </c>
      <c r="M618" s="2" t="s">
        <v>73</v>
      </c>
      <c r="N618" s="2"/>
    </row>
    <row r="619" spans="1:14">
      <c r="A619" s="4" t="s">
        <v>2535</v>
      </c>
      <c r="B619" s="4" t="s">
        <v>2536</v>
      </c>
      <c r="C619" s="4" t="s">
        <v>70</v>
      </c>
      <c r="D619" s="4" t="s">
        <v>113</v>
      </c>
      <c r="E619" s="4" t="s">
        <v>40</v>
      </c>
      <c r="F619" s="4" t="s">
        <v>19</v>
      </c>
      <c r="G619" s="4" t="s">
        <v>41</v>
      </c>
      <c r="H619" s="4">
        <v>64</v>
      </c>
      <c r="I619" s="4" t="s">
        <v>2537</v>
      </c>
      <c r="J619" s="4" t="s">
        <v>2538</v>
      </c>
      <c r="K619" s="5">
        <v>0</v>
      </c>
      <c r="L619" s="4" t="s">
        <v>23</v>
      </c>
      <c r="M619" s="4" t="s">
        <v>73</v>
      </c>
      <c r="N619" s="4"/>
    </row>
    <row r="620" spans="1:14">
      <c r="A620" s="2" t="s">
        <v>2539</v>
      </c>
      <c r="B620" s="2" t="s">
        <v>2540</v>
      </c>
      <c r="C620" s="2" t="s">
        <v>52</v>
      </c>
      <c r="D620" s="2" t="s">
        <v>59</v>
      </c>
      <c r="E620" s="2" t="s">
        <v>29</v>
      </c>
      <c r="F620" s="2" t="s">
        <v>19</v>
      </c>
      <c r="G620" s="2" t="s">
        <v>122</v>
      </c>
      <c r="H620" s="2">
        <v>57</v>
      </c>
      <c r="I620" s="2" t="s">
        <v>2541</v>
      </c>
      <c r="J620" s="2" t="s">
        <v>2542</v>
      </c>
      <c r="K620" s="3">
        <v>0</v>
      </c>
      <c r="L620" s="2" t="s">
        <v>138</v>
      </c>
      <c r="M620" s="2" t="s">
        <v>148</v>
      </c>
      <c r="N620" s="2"/>
    </row>
    <row r="621" spans="1:14">
      <c r="A621" s="4" t="s">
        <v>2543</v>
      </c>
      <c r="B621" s="4" t="s">
        <v>2544</v>
      </c>
      <c r="C621" s="4" t="s">
        <v>38</v>
      </c>
      <c r="D621" s="4" t="s">
        <v>113</v>
      </c>
      <c r="E621" s="4" t="s">
        <v>29</v>
      </c>
      <c r="F621" s="4" t="s">
        <v>19</v>
      </c>
      <c r="G621" s="4" t="s">
        <v>31</v>
      </c>
      <c r="H621" s="4">
        <v>35</v>
      </c>
      <c r="I621" s="4" t="s">
        <v>2545</v>
      </c>
      <c r="J621" s="4" t="s">
        <v>2546</v>
      </c>
      <c r="K621" s="5">
        <v>0.15</v>
      </c>
      <c r="L621" s="4" t="s">
        <v>34</v>
      </c>
      <c r="M621" s="4" t="s">
        <v>161</v>
      </c>
      <c r="N621" s="4" t="s">
        <v>2547</v>
      </c>
    </row>
    <row r="622" spans="1:14">
      <c r="A622" s="2" t="s">
        <v>50</v>
      </c>
      <c r="B622" s="2" t="s">
        <v>2548</v>
      </c>
      <c r="C622" s="2" t="s">
        <v>70</v>
      </c>
      <c r="D622" s="2" t="s">
        <v>39</v>
      </c>
      <c r="E622" s="2" t="s">
        <v>29</v>
      </c>
      <c r="F622" s="2" t="s">
        <v>19</v>
      </c>
      <c r="G622" s="2" t="s">
        <v>41</v>
      </c>
      <c r="H622" s="2">
        <v>55</v>
      </c>
      <c r="I622" s="2" t="s">
        <v>2549</v>
      </c>
      <c r="J622" s="2" t="s">
        <v>2550</v>
      </c>
      <c r="K622" s="3">
        <v>0</v>
      </c>
      <c r="L622" s="2" t="s">
        <v>23</v>
      </c>
      <c r="M622" s="2" t="s">
        <v>44</v>
      </c>
      <c r="N622" s="2"/>
    </row>
    <row r="623" spans="1:14">
      <c r="A623" s="4" t="s">
        <v>2551</v>
      </c>
      <c r="B623" s="4" t="s">
        <v>2552</v>
      </c>
      <c r="C623" s="4" t="s">
        <v>112</v>
      </c>
      <c r="D623" s="4" t="s">
        <v>39</v>
      </c>
      <c r="E623" s="4" t="s">
        <v>18</v>
      </c>
      <c r="F623" s="4" t="s">
        <v>30</v>
      </c>
      <c r="G623" s="4" t="s">
        <v>122</v>
      </c>
      <c r="H623" s="4">
        <v>36</v>
      </c>
      <c r="I623" s="4" t="s">
        <v>2553</v>
      </c>
      <c r="J623" s="4" t="s">
        <v>2554</v>
      </c>
      <c r="K623" s="5">
        <v>0.32</v>
      </c>
      <c r="L623" s="4" t="s">
        <v>23</v>
      </c>
      <c r="M623" s="4" t="s">
        <v>129</v>
      </c>
      <c r="N623" s="4"/>
    </row>
    <row r="624" spans="1:14">
      <c r="A624" s="2" t="s">
        <v>2555</v>
      </c>
      <c r="B624" s="2" t="s">
        <v>2556</v>
      </c>
      <c r="C624" s="2" t="s">
        <v>535</v>
      </c>
      <c r="D624" s="2" t="s">
        <v>17</v>
      </c>
      <c r="E624" s="2" t="s">
        <v>40</v>
      </c>
      <c r="F624" s="2" t="s">
        <v>19</v>
      </c>
      <c r="G624" s="2" t="s">
        <v>31</v>
      </c>
      <c r="H624" s="2">
        <v>57</v>
      </c>
      <c r="I624" s="2" t="s">
        <v>2557</v>
      </c>
      <c r="J624" s="2" t="s">
        <v>2558</v>
      </c>
      <c r="K624" s="3">
        <v>0</v>
      </c>
      <c r="L624" s="2" t="s">
        <v>23</v>
      </c>
      <c r="M624" s="2" t="s">
        <v>24</v>
      </c>
      <c r="N624" s="2"/>
    </row>
    <row r="625" spans="1:14">
      <c r="A625" s="4" t="s">
        <v>2559</v>
      </c>
      <c r="B625" s="4" t="s">
        <v>2560</v>
      </c>
      <c r="C625" s="4" t="s">
        <v>112</v>
      </c>
      <c r="D625" s="4" t="s">
        <v>77</v>
      </c>
      <c r="E625" s="4" t="s">
        <v>40</v>
      </c>
      <c r="F625" s="4" t="s">
        <v>19</v>
      </c>
      <c r="G625" s="4" t="s">
        <v>41</v>
      </c>
      <c r="H625" s="4">
        <v>48</v>
      </c>
      <c r="I625" s="4" t="s">
        <v>786</v>
      </c>
      <c r="J625" s="4" t="s">
        <v>2561</v>
      </c>
      <c r="K625" s="5">
        <v>0.36</v>
      </c>
      <c r="L625" s="4" t="s">
        <v>23</v>
      </c>
      <c r="M625" s="4" t="s">
        <v>24</v>
      </c>
      <c r="N625" s="4"/>
    </row>
    <row r="626" spans="1:14">
      <c r="A626" s="2" t="s">
        <v>2562</v>
      </c>
      <c r="B626" s="2" t="s">
        <v>2563</v>
      </c>
      <c r="C626" s="2" t="s">
        <v>596</v>
      </c>
      <c r="D626" s="2" t="s">
        <v>17</v>
      </c>
      <c r="E626" s="2" t="s">
        <v>29</v>
      </c>
      <c r="F626" s="2" t="s">
        <v>19</v>
      </c>
      <c r="G626" s="2" t="s">
        <v>122</v>
      </c>
      <c r="H626" s="2">
        <v>53</v>
      </c>
      <c r="I626" s="2" t="s">
        <v>2564</v>
      </c>
      <c r="J626" s="2" t="s">
        <v>2565</v>
      </c>
      <c r="K626" s="3">
        <v>0</v>
      </c>
      <c r="L626" s="2" t="s">
        <v>138</v>
      </c>
      <c r="M626" s="2" t="s">
        <v>139</v>
      </c>
      <c r="N626" s="2"/>
    </row>
    <row r="627" spans="1:14">
      <c r="A627" s="4" t="s">
        <v>2566</v>
      </c>
      <c r="B627" s="4" t="s">
        <v>2567</v>
      </c>
      <c r="C627" s="4" t="s">
        <v>191</v>
      </c>
      <c r="D627" s="4" t="s">
        <v>39</v>
      </c>
      <c r="E627" s="4" t="s">
        <v>29</v>
      </c>
      <c r="F627" s="4" t="s">
        <v>19</v>
      </c>
      <c r="G627" s="4" t="s">
        <v>41</v>
      </c>
      <c r="H627" s="4">
        <v>41</v>
      </c>
      <c r="I627" s="4" t="s">
        <v>488</v>
      </c>
      <c r="J627" s="4" t="s">
        <v>2568</v>
      </c>
      <c r="K627" s="5">
        <v>0</v>
      </c>
      <c r="L627" s="4" t="s">
        <v>23</v>
      </c>
      <c r="M627" s="4" t="s">
        <v>129</v>
      </c>
      <c r="N627" s="4"/>
    </row>
    <row r="628" spans="1:14">
      <c r="A628" s="2" t="s">
        <v>2569</v>
      </c>
      <c r="B628" s="2" t="s">
        <v>2570</v>
      </c>
      <c r="C628" s="2" t="s">
        <v>191</v>
      </c>
      <c r="D628" s="2" t="s">
        <v>59</v>
      </c>
      <c r="E628" s="2" t="s">
        <v>18</v>
      </c>
      <c r="F628" s="2" t="s">
        <v>30</v>
      </c>
      <c r="G628" s="2" t="s">
        <v>31</v>
      </c>
      <c r="H628" s="2">
        <v>34</v>
      </c>
      <c r="I628" s="2" t="s">
        <v>2083</v>
      </c>
      <c r="J628" s="2" t="s">
        <v>2571</v>
      </c>
      <c r="K628" s="3">
        <v>0</v>
      </c>
      <c r="L628" s="2" t="s">
        <v>23</v>
      </c>
      <c r="M628" s="2" t="s">
        <v>80</v>
      </c>
      <c r="N628" s="2"/>
    </row>
    <row r="629" spans="1:14">
      <c r="A629" s="4" t="s">
        <v>2572</v>
      </c>
      <c r="B629" s="4" t="s">
        <v>2573</v>
      </c>
      <c r="C629" s="4" t="s">
        <v>299</v>
      </c>
      <c r="D629" s="4" t="s">
        <v>93</v>
      </c>
      <c r="E629" s="4" t="s">
        <v>60</v>
      </c>
      <c r="F629" s="4" t="s">
        <v>30</v>
      </c>
      <c r="G629" s="4" t="s">
        <v>41</v>
      </c>
      <c r="H629" s="4">
        <v>47</v>
      </c>
      <c r="I629" s="4" t="s">
        <v>2574</v>
      </c>
      <c r="J629" s="4" t="s">
        <v>2575</v>
      </c>
      <c r="K629" s="5">
        <v>0</v>
      </c>
      <c r="L629" s="4" t="s">
        <v>23</v>
      </c>
      <c r="M629" s="4" t="s">
        <v>73</v>
      </c>
      <c r="N629" s="4" t="s">
        <v>2576</v>
      </c>
    </row>
    <row r="630" spans="1:14">
      <c r="A630" s="2" t="s">
        <v>2577</v>
      </c>
      <c r="B630" s="2" t="s">
        <v>2578</v>
      </c>
      <c r="C630" s="2" t="s">
        <v>38</v>
      </c>
      <c r="D630" s="2" t="s">
        <v>77</v>
      </c>
      <c r="E630" s="2" t="s">
        <v>29</v>
      </c>
      <c r="F630" s="2" t="s">
        <v>19</v>
      </c>
      <c r="G630" s="2" t="s">
        <v>31</v>
      </c>
      <c r="H630" s="2">
        <v>63</v>
      </c>
      <c r="I630" s="2" t="s">
        <v>2579</v>
      </c>
      <c r="J630" s="2" t="s">
        <v>2580</v>
      </c>
      <c r="K630" s="3">
        <v>0.15</v>
      </c>
      <c r="L630" s="2" t="s">
        <v>23</v>
      </c>
      <c r="M630" s="2" t="s">
        <v>73</v>
      </c>
      <c r="N630" s="2"/>
    </row>
    <row r="631" spans="1:14">
      <c r="A631" s="4" t="s">
        <v>2581</v>
      </c>
      <c r="B631" s="4" t="s">
        <v>2582</v>
      </c>
      <c r="C631" s="4" t="s">
        <v>70</v>
      </c>
      <c r="D631" s="4" t="s">
        <v>113</v>
      </c>
      <c r="E631" s="4" t="s">
        <v>18</v>
      </c>
      <c r="F631" s="4" t="s">
        <v>19</v>
      </c>
      <c r="G631" s="4" t="s">
        <v>20</v>
      </c>
      <c r="H631" s="4">
        <v>65</v>
      </c>
      <c r="I631" s="4" t="s">
        <v>2583</v>
      </c>
      <c r="J631" s="4" t="s">
        <v>2584</v>
      </c>
      <c r="K631" s="5">
        <v>0</v>
      </c>
      <c r="L631" s="4" t="s">
        <v>23</v>
      </c>
      <c r="M631" s="4" t="s">
        <v>24</v>
      </c>
      <c r="N631" s="4" t="s">
        <v>892</v>
      </c>
    </row>
    <row r="632" spans="1:14">
      <c r="A632" s="2" t="s">
        <v>2585</v>
      </c>
      <c r="B632" s="2" t="s">
        <v>2586</v>
      </c>
      <c r="C632" s="2" t="s">
        <v>16</v>
      </c>
      <c r="D632" s="2" t="s">
        <v>39</v>
      </c>
      <c r="E632" s="2" t="s">
        <v>29</v>
      </c>
      <c r="F632" s="2" t="s">
        <v>19</v>
      </c>
      <c r="G632" s="2" t="s">
        <v>20</v>
      </c>
      <c r="H632" s="2">
        <v>33</v>
      </c>
      <c r="I632" s="2" t="s">
        <v>1409</v>
      </c>
      <c r="J632" s="2" t="s">
        <v>2587</v>
      </c>
      <c r="K632" s="3">
        <v>0.11</v>
      </c>
      <c r="L632" s="2" t="s">
        <v>23</v>
      </c>
      <c r="M632" s="2" t="s">
        <v>24</v>
      </c>
      <c r="N632" s="2"/>
    </row>
    <row r="633" spans="1:14">
      <c r="A633" s="4" t="s">
        <v>2588</v>
      </c>
      <c r="B633" s="4" t="s">
        <v>2589</v>
      </c>
      <c r="C633" s="4" t="s">
        <v>38</v>
      </c>
      <c r="D633" s="4" t="s">
        <v>113</v>
      </c>
      <c r="E633" s="4" t="s">
        <v>29</v>
      </c>
      <c r="F633" s="4" t="s">
        <v>19</v>
      </c>
      <c r="G633" s="4" t="s">
        <v>20</v>
      </c>
      <c r="H633" s="4">
        <v>45</v>
      </c>
      <c r="I633" s="4" t="s">
        <v>2590</v>
      </c>
      <c r="J633" s="4" t="s">
        <v>2591</v>
      </c>
      <c r="K633" s="5">
        <v>0.25</v>
      </c>
      <c r="L633" s="4" t="s">
        <v>23</v>
      </c>
      <c r="M633" s="4" t="s">
        <v>73</v>
      </c>
      <c r="N633" s="4"/>
    </row>
    <row r="634" spans="1:14">
      <c r="A634" s="2" t="s">
        <v>1041</v>
      </c>
      <c r="B634" s="2" t="s">
        <v>2592</v>
      </c>
      <c r="C634" s="2" t="s">
        <v>173</v>
      </c>
      <c r="D634" s="2" t="s">
        <v>93</v>
      </c>
      <c r="E634" s="2" t="s">
        <v>18</v>
      </c>
      <c r="F634" s="2" t="s">
        <v>19</v>
      </c>
      <c r="G634" s="2" t="s">
        <v>122</v>
      </c>
      <c r="H634" s="2">
        <v>37</v>
      </c>
      <c r="I634" s="2" t="s">
        <v>2593</v>
      </c>
      <c r="J634" s="2" t="s">
        <v>2594</v>
      </c>
      <c r="K634" s="3">
        <v>0.11</v>
      </c>
      <c r="L634" s="2" t="s">
        <v>138</v>
      </c>
      <c r="M634" s="2" t="s">
        <v>148</v>
      </c>
      <c r="N634" s="2"/>
    </row>
    <row r="635" spans="1:14">
      <c r="A635" s="4" t="s">
        <v>2595</v>
      </c>
      <c r="B635" s="4" t="s">
        <v>2596</v>
      </c>
      <c r="C635" s="4" t="s">
        <v>191</v>
      </c>
      <c r="D635" s="4" t="s">
        <v>59</v>
      </c>
      <c r="E635" s="4" t="s">
        <v>40</v>
      </c>
      <c r="F635" s="4" t="s">
        <v>19</v>
      </c>
      <c r="G635" s="4" t="s">
        <v>31</v>
      </c>
      <c r="H635" s="4">
        <v>60</v>
      </c>
      <c r="I635" s="4" t="s">
        <v>2597</v>
      </c>
      <c r="J635" s="4" t="s">
        <v>2598</v>
      </c>
      <c r="K635" s="5">
        <v>0</v>
      </c>
      <c r="L635" s="4" t="s">
        <v>34</v>
      </c>
      <c r="M635" s="4" t="s">
        <v>161</v>
      </c>
      <c r="N635" s="4"/>
    </row>
    <row r="636" spans="1:14">
      <c r="A636" s="2" t="s">
        <v>478</v>
      </c>
      <c r="B636" s="2" t="s">
        <v>2599</v>
      </c>
      <c r="C636" s="2" t="s">
        <v>681</v>
      </c>
      <c r="D636" s="2" t="s">
        <v>17</v>
      </c>
      <c r="E636" s="2" t="s">
        <v>29</v>
      </c>
      <c r="F636" s="2" t="s">
        <v>30</v>
      </c>
      <c r="G636" s="2" t="s">
        <v>31</v>
      </c>
      <c r="H636" s="2">
        <v>43</v>
      </c>
      <c r="I636" s="2" t="s">
        <v>977</v>
      </c>
      <c r="J636" s="2" t="s">
        <v>2600</v>
      </c>
      <c r="K636" s="3">
        <v>0</v>
      </c>
      <c r="L636" s="2" t="s">
        <v>23</v>
      </c>
      <c r="M636" s="2" t="s">
        <v>44</v>
      </c>
      <c r="N636" s="2"/>
    </row>
    <row r="637" spans="1:14">
      <c r="A637" s="4" t="s">
        <v>2601</v>
      </c>
      <c r="B637" s="4" t="s">
        <v>2602</v>
      </c>
      <c r="C637" s="4" t="s">
        <v>535</v>
      </c>
      <c r="D637" s="4" t="s">
        <v>17</v>
      </c>
      <c r="E637" s="4" t="s">
        <v>18</v>
      </c>
      <c r="F637" s="4" t="s">
        <v>19</v>
      </c>
      <c r="G637" s="4" t="s">
        <v>31</v>
      </c>
      <c r="H637" s="4">
        <v>65</v>
      </c>
      <c r="I637" s="4" t="s">
        <v>2603</v>
      </c>
      <c r="J637" s="4" t="s">
        <v>2604</v>
      </c>
      <c r="K637" s="5">
        <v>0</v>
      </c>
      <c r="L637" s="4" t="s">
        <v>23</v>
      </c>
      <c r="M637" s="4" t="s">
        <v>80</v>
      </c>
      <c r="N637" s="4"/>
    </row>
    <row r="638" spans="1:14">
      <c r="A638" s="2" t="s">
        <v>2605</v>
      </c>
      <c r="B638" s="2" t="s">
        <v>2606</v>
      </c>
      <c r="C638" s="2" t="s">
        <v>52</v>
      </c>
      <c r="D638" s="2" t="s">
        <v>77</v>
      </c>
      <c r="E638" s="2" t="s">
        <v>29</v>
      </c>
      <c r="F638" s="2" t="s">
        <v>19</v>
      </c>
      <c r="G638" s="2" t="s">
        <v>31</v>
      </c>
      <c r="H638" s="2">
        <v>43</v>
      </c>
      <c r="I638" s="2" t="s">
        <v>2607</v>
      </c>
      <c r="J638" s="2" t="s">
        <v>2608</v>
      </c>
      <c r="K638" s="3">
        <v>0</v>
      </c>
      <c r="L638" s="2" t="s">
        <v>34</v>
      </c>
      <c r="M638" s="2" t="s">
        <v>211</v>
      </c>
      <c r="N638" s="2"/>
    </row>
    <row r="639" spans="1:14">
      <c r="A639" s="4" t="s">
        <v>1904</v>
      </c>
      <c r="B639" s="4" t="s">
        <v>2609</v>
      </c>
      <c r="C639" s="4" t="s">
        <v>191</v>
      </c>
      <c r="D639" s="4" t="s">
        <v>77</v>
      </c>
      <c r="E639" s="4" t="s">
        <v>40</v>
      </c>
      <c r="F639" s="4" t="s">
        <v>30</v>
      </c>
      <c r="G639" s="4" t="s">
        <v>31</v>
      </c>
      <c r="H639" s="4">
        <v>28</v>
      </c>
      <c r="I639" s="4" t="s">
        <v>2610</v>
      </c>
      <c r="J639" s="4" t="s">
        <v>2611</v>
      </c>
      <c r="K639" s="5">
        <v>0</v>
      </c>
      <c r="L639" s="4" t="s">
        <v>23</v>
      </c>
      <c r="M639" s="4" t="s">
        <v>55</v>
      </c>
      <c r="N639" s="4"/>
    </row>
    <row r="640" spans="1:14">
      <c r="A640" s="2" t="s">
        <v>2612</v>
      </c>
      <c r="B640" s="2" t="s">
        <v>2613</v>
      </c>
      <c r="C640" s="2" t="s">
        <v>65</v>
      </c>
      <c r="D640" s="2" t="s">
        <v>39</v>
      </c>
      <c r="E640" s="2" t="s">
        <v>40</v>
      </c>
      <c r="F640" s="2" t="s">
        <v>19</v>
      </c>
      <c r="G640" s="2" t="s">
        <v>20</v>
      </c>
      <c r="H640" s="2">
        <v>61</v>
      </c>
      <c r="I640" s="2" t="s">
        <v>2614</v>
      </c>
      <c r="J640" s="2" t="s">
        <v>2615</v>
      </c>
      <c r="K640" s="3">
        <v>0.06</v>
      </c>
      <c r="L640" s="2" t="s">
        <v>23</v>
      </c>
      <c r="M640" s="2" t="s">
        <v>73</v>
      </c>
      <c r="N640" s="2"/>
    </row>
    <row r="641" spans="1:14">
      <c r="A641" s="4" t="s">
        <v>2616</v>
      </c>
      <c r="B641" s="4" t="s">
        <v>2617</v>
      </c>
      <c r="C641" s="4" t="s">
        <v>38</v>
      </c>
      <c r="D641" s="4" t="s">
        <v>93</v>
      </c>
      <c r="E641" s="4" t="s">
        <v>40</v>
      </c>
      <c r="F641" s="4" t="s">
        <v>19</v>
      </c>
      <c r="G641" s="4" t="s">
        <v>20</v>
      </c>
      <c r="H641" s="4">
        <v>45</v>
      </c>
      <c r="I641" s="4" t="s">
        <v>2618</v>
      </c>
      <c r="J641" s="4" t="s">
        <v>2619</v>
      </c>
      <c r="K641" s="5">
        <v>0.24</v>
      </c>
      <c r="L641" s="4" t="s">
        <v>23</v>
      </c>
      <c r="M641" s="4" t="s">
        <v>129</v>
      </c>
      <c r="N641" s="4" t="s">
        <v>2620</v>
      </c>
    </row>
    <row r="642" spans="1:14">
      <c r="A642" s="2" t="s">
        <v>2621</v>
      </c>
      <c r="B642" s="2" t="s">
        <v>2622</v>
      </c>
      <c r="C642" s="2" t="s">
        <v>52</v>
      </c>
      <c r="D642" s="2" t="s">
        <v>59</v>
      </c>
      <c r="E642" s="2" t="s">
        <v>60</v>
      </c>
      <c r="F642" s="2" t="s">
        <v>30</v>
      </c>
      <c r="G642" s="2" t="s">
        <v>41</v>
      </c>
      <c r="H642" s="2">
        <v>45</v>
      </c>
      <c r="I642" s="2" t="s">
        <v>2623</v>
      </c>
      <c r="J642" s="2" t="s">
        <v>2624</v>
      </c>
      <c r="K642" s="3">
        <v>0</v>
      </c>
      <c r="L642" s="2" t="s">
        <v>23</v>
      </c>
      <c r="M642" s="2" t="s">
        <v>55</v>
      </c>
      <c r="N642" s="2"/>
    </row>
    <row r="643" spans="1:14">
      <c r="A643" s="4" t="s">
        <v>2625</v>
      </c>
      <c r="B643" s="4" t="s">
        <v>2626</v>
      </c>
      <c r="C643" s="4" t="s">
        <v>112</v>
      </c>
      <c r="D643" s="4" t="s">
        <v>17</v>
      </c>
      <c r="E643" s="4" t="s">
        <v>40</v>
      </c>
      <c r="F643" s="4" t="s">
        <v>30</v>
      </c>
      <c r="G643" s="4" t="s">
        <v>122</v>
      </c>
      <c r="H643" s="4">
        <v>54</v>
      </c>
      <c r="I643" s="4" t="s">
        <v>2627</v>
      </c>
      <c r="J643" s="4" t="s">
        <v>2628</v>
      </c>
      <c r="K643" s="5">
        <v>0.39</v>
      </c>
      <c r="L643" s="4" t="s">
        <v>23</v>
      </c>
      <c r="M643" s="4" t="s">
        <v>129</v>
      </c>
      <c r="N643" s="4"/>
    </row>
    <row r="644" spans="1:14">
      <c r="A644" s="2" t="s">
        <v>2629</v>
      </c>
      <c r="B644" s="2" t="s">
        <v>2630</v>
      </c>
      <c r="C644" s="2" t="s">
        <v>112</v>
      </c>
      <c r="D644" s="2" t="s">
        <v>39</v>
      </c>
      <c r="E644" s="2" t="s">
        <v>40</v>
      </c>
      <c r="F644" s="2" t="s">
        <v>19</v>
      </c>
      <c r="G644" s="2" t="s">
        <v>20</v>
      </c>
      <c r="H644" s="2">
        <v>38</v>
      </c>
      <c r="I644" s="2" t="s">
        <v>2631</v>
      </c>
      <c r="J644" s="2" t="s">
        <v>2632</v>
      </c>
      <c r="K644" s="3">
        <v>0.36</v>
      </c>
      <c r="L644" s="2" t="s">
        <v>23</v>
      </c>
      <c r="M644" s="2" t="s">
        <v>44</v>
      </c>
      <c r="N644" s="2"/>
    </row>
    <row r="645" spans="1:14">
      <c r="A645" s="4" t="s">
        <v>2633</v>
      </c>
      <c r="B645" s="4" t="s">
        <v>2634</v>
      </c>
      <c r="C645" s="4" t="s">
        <v>38</v>
      </c>
      <c r="D645" s="4" t="s">
        <v>77</v>
      </c>
      <c r="E645" s="4" t="s">
        <v>60</v>
      </c>
      <c r="F645" s="4" t="s">
        <v>19</v>
      </c>
      <c r="G645" s="4" t="s">
        <v>41</v>
      </c>
      <c r="H645" s="4">
        <v>27</v>
      </c>
      <c r="I645" s="4" t="s">
        <v>2635</v>
      </c>
      <c r="J645" s="4" t="s">
        <v>2636</v>
      </c>
      <c r="K645" s="5">
        <v>0.16</v>
      </c>
      <c r="L645" s="4" t="s">
        <v>23</v>
      </c>
      <c r="M645" s="4" t="s">
        <v>73</v>
      </c>
      <c r="N645" s="4"/>
    </row>
    <row r="646" spans="1:14">
      <c r="A646" s="2" t="s">
        <v>2637</v>
      </c>
      <c r="B646" s="2" t="s">
        <v>2638</v>
      </c>
      <c r="C646" s="2" t="s">
        <v>47</v>
      </c>
      <c r="D646" s="2" t="s">
        <v>17</v>
      </c>
      <c r="E646" s="2" t="s">
        <v>18</v>
      </c>
      <c r="F646" s="2" t="s">
        <v>30</v>
      </c>
      <c r="G646" s="2" t="s">
        <v>20</v>
      </c>
      <c r="H646" s="2">
        <v>40</v>
      </c>
      <c r="I646" s="2" t="s">
        <v>2639</v>
      </c>
      <c r="J646" s="2" t="s">
        <v>2640</v>
      </c>
      <c r="K646" s="3">
        <v>0.1</v>
      </c>
      <c r="L646" s="2" t="s">
        <v>23</v>
      </c>
      <c r="M646" s="2" t="s">
        <v>129</v>
      </c>
      <c r="N646" s="2" t="s">
        <v>2641</v>
      </c>
    </row>
    <row r="647" spans="1:14">
      <c r="A647" s="4" t="s">
        <v>2642</v>
      </c>
      <c r="B647" s="4" t="s">
        <v>2643</v>
      </c>
      <c r="C647" s="4" t="s">
        <v>52</v>
      </c>
      <c r="D647" s="4" t="s">
        <v>39</v>
      </c>
      <c r="E647" s="4" t="s">
        <v>60</v>
      </c>
      <c r="F647" s="4" t="s">
        <v>30</v>
      </c>
      <c r="G647" s="4" t="s">
        <v>31</v>
      </c>
      <c r="H647" s="4">
        <v>49</v>
      </c>
      <c r="I647" s="4" t="s">
        <v>2644</v>
      </c>
      <c r="J647" s="4" t="s">
        <v>2645</v>
      </c>
      <c r="K647" s="5">
        <v>0</v>
      </c>
      <c r="L647" s="4" t="s">
        <v>23</v>
      </c>
      <c r="M647" s="4" t="s">
        <v>129</v>
      </c>
      <c r="N647" s="4"/>
    </row>
    <row r="648" spans="1:14">
      <c r="A648" s="2" t="s">
        <v>1503</v>
      </c>
      <c r="B648" s="2" t="s">
        <v>2646</v>
      </c>
      <c r="C648" s="2" t="s">
        <v>65</v>
      </c>
      <c r="D648" s="2" t="s">
        <v>87</v>
      </c>
      <c r="E648" s="2" t="s">
        <v>40</v>
      </c>
      <c r="F648" s="2" t="s">
        <v>30</v>
      </c>
      <c r="G648" s="2" t="s">
        <v>31</v>
      </c>
      <c r="H648" s="2">
        <v>54</v>
      </c>
      <c r="I648" s="2" t="s">
        <v>2647</v>
      </c>
      <c r="J648" s="2" t="s">
        <v>2648</v>
      </c>
      <c r="K648" s="3">
        <v>0.05</v>
      </c>
      <c r="L648" s="2" t="s">
        <v>34</v>
      </c>
      <c r="M648" s="2" t="s">
        <v>161</v>
      </c>
      <c r="N648" s="2"/>
    </row>
    <row r="649" spans="1:14">
      <c r="A649" s="4" t="s">
        <v>2649</v>
      </c>
      <c r="B649" s="4" t="s">
        <v>2650</v>
      </c>
      <c r="C649" s="4" t="s">
        <v>191</v>
      </c>
      <c r="D649" s="4" t="s">
        <v>113</v>
      </c>
      <c r="E649" s="4" t="s">
        <v>60</v>
      </c>
      <c r="F649" s="4" t="s">
        <v>19</v>
      </c>
      <c r="G649" s="4" t="s">
        <v>41</v>
      </c>
      <c r="H649" s="4">
        <v>39</v>
      </c>
      <c r="I649" s="4" t="s">
        <v>2651</v>
      </c>
      <c r="J649" s="4" t="s">
        <v>2652</v>
      </c>
      <c r="K649" s="5">
        <v>0</v>
      </c>
      <c r="L649" s="4" t="s">
        <v>23</v>
      </c>
      <c r="M649" s="4" t="s">
        <v>80</v>
      </c>
      <c r="N649" s="4"/>
    </row>
    <row r="650" spans="1:14">
      <c r="A650" s="2" t="s">
        <v>2653</v>
      </c>
      <c r="B650" s="2" t="s">
        <v>2654</v>
      </c>
      <c r="C650" s="2" t="s">
        <v>28</v>
      </c>
      <c r="D650" s="2" t="s">
        <v>17</v>
      </c>
      <c r="E650" s="2" t="s">
        <v>60</v>
      </c>
      <c r="F650" s="2" t="s">
        <v>19</v>
      </c>
      <c r="G650" s="2" t="s">
        <v>31</v>
      </c>
      <c r="H650" s="2">
        <v>57</v>
      </c>
      <c r="I650" s="2" t="s">
        <v>2655</v>
      </c>
      <c r="J650" s="2" t="s">
        <v>2656</v>
      </c>
      <c r="K650" s="3">
        <v>0</v>
      </c>
      <c r="L650" s="2" t="s">
        <v>23</v>
      </c>
      <c r="M650" s="2" t="s">
        <v>80</v>
      </c>
      <c r="N650" s="2" t="s">
        <v>2657</v>
      </c>
    </row>
    <row r="651" spans="1:14">
      <c r="A651" s="4" t="s">
        <v>2658</v>
      </c>
      <c r="B651" s="4" t="s">
        <v>2659</v>
      </c>
      <c r="C651" s="4" t="s">
        <v>112</v>
      </c>
      <c r="D651" s="4" t="s">
        <v>59</v>
      </c>
      <c r="E651" s="4" t="s">
        <v>40</v>
      </c>
      <c r="F651" s="4" t="s">
        <v>30</v>
      </c>
      <c r="G651" s="4" t="s">
        <v>20</v>
      </c>
      <c r="H651" s="4">
        <v>36</v>
      </c>
      <c r="I651" s="4" t="s">
        <v>2660</v>
      </c>
      <c r="J651" s="4" t="s">
        <v>2661</v>
      </c>
      <c r="K651" s="5">
        <v>0.36</v>
      </c>
      <c r="L651" s="4" t="s">
        <v>23</v>
      </c>
      <c r="M651" s="4" t="s">
        <v>80</v>
      </c>
      <c r="N651" s="4"/>
    </row>
    <row r="652" spans="1:14">
      <c r="A652" s="2" t="s">
        <v>2662</v>
      </c>
      <c r="B652" s="2" t="s">
        <v>2663</v>
      </c>
      <c r="C652" s="2" t="s">
        <v>191</v>
      </c>
      <c r="D652" s="2" t="s">
        <v>39</v>
      </c>
      <c r="E652" s="2" t="s">
        <v>29</v>
      </c>
      <c r="F652" s="2" t="s">
        <v>19</v>
      </c>
      <c r="G652" s="2" t="s">
        <v>31</v>
      </c>
      <c r="H652" s="2">
        <v>45</v>
      </c>
      <c r="I652" s="2" t="s">
        <v>2664</v>
      </c>
      <c r="J652" s="2" t="s">
        <v>2665</v>
      </c>
      <c r="K652" s="3">
        <v>0</v>
      </c>
      <c r="L652" s="2" t="s">
        <v>34</v>
      </c>
      <c r="M652" s="2" t="s">
        <v>104</v>
      </c>
      <c r="N652" s="2"/>
    </row>
    <row r="653" spans="1:14">
      <c r="A653" s="4" t="s">
        <v>2666</v>
      </c>
      <c r="B653" s="4" t="s">
        <v>2667</v>
      </c>
      <c r="C653" s="4" t="s">
        <v>352</v>
      </c>
      <c r="D653" s="4" t="s">
        <v>17</v>
      </c>
      <c r="E653" s="4" t="s">
        <v>29</v>
      </c>
      <c r="F653" s="4" t="s">
        <v>19</v>
      </c>
      <c r="G653" s="4" t="s">
        <v>41</v>
      </c>
      <c r="H653" s="4">
        <v>30</v>
      </c>
      <c r="I653" s="4" t="s">
        <v>2668</v>
      </c>
      <c r="J653" s="4" t="s">
        <v>2669</v>
      </c>
      <c r="K653" s="5">
        <v>0</v>
      </c>
      <c r="L653" s="4" t="s">
        <v>23</v>
      </c>
      <c r="M653" s="4" t="s">
        <v>24</v>
      </c>
      <c r="N653" s="4"/>
    </row>
    <row r="654" spans="1:14">
      <c r="A654" s="2" t="s">
        <v>2670</v>
      </c>
      <c r="B654" s="2" t="s">
        <v>2671</v>
      </c>
      <c r="C654" s="2" t="s">
        <v>28</v>
      </c>
      <c r="D654" s="2" t="s">
        <v>17</v>
      </c>
      <c r="E654" s="2" t="s">
        <v>29</v>
      </c>
      <c r="F654" s="2" t="s">
        <v>30</v>
      </c>
      <c r="G654" s="2" t="s">
        <v>20</v>
      </c>
      <c r="H654" s="2">
        <v>34</v>
      </c>
      <c r="I654" s="2" t="s">
        <v>2672</v>
      </c>
      <c r="J654" s="2" t="s">
        <v>2673</v>
      </c>
      <c r="K654" s="3">
        <v>0</v>
      </c>
      <c r="L654" s="2" t="s">
        <v>23</v>
      </c>
      <c r="M654" s="2" t="s">
        <v>73</v>
      </c>
      <c r="N654" s="2"/>
    </row>
    <row r="655" spans="1:14">
      <c r="A655" s="4" t="s">
        <v>2674</v>
      </c>
      <c r="B655" s="4" t="s">
        <v>2675</v>
      </c>
      <c r="C655" s="4" t="s">
        <v>191</v>
      </c>
      <c r="D655" s="4" t="s">
        <v>59</v>
      </c>
      <c r="E655" s="4" t="s">
        <v>40</v>
      </c>
      <c r="F655" s="4" t="s">
        <v>30</v>
      </c>
      <c r="G655" s="4" t="s">
        <v>31</v>
      </c>
      <c r="H655" s="4">
        <v>31</v>
      </c>
      <c r="I655" s="4" t="s">
        <v>2676</v>
      </c>
      <c r="J655" s="4" t="s">
        <v>2677</v>
      </c>
      <c r="K655" s="5">
        <v>0</v>
      </c>
      <c r="L655" s="4" t="s">
        <v>34</v>
      </c>
      <c r="M655" s="4" t="s">
        <v>35</v>
      </c>
      <c r="N655" s="4" t="s">
        <v>611</v>
      </c>
    </row>
    <row r="656" spans="1:14">
      <c r="A656" s="2" t="s">
        <v>2678</v>
      </c>
      <c r="B656" s="2" t="s">
        <v>2679</v>
      </c>
      <c r="C656" s="2" t="s">
        <v>16</v>
      </c>
      <c r="D656" s="2" t="s">
        <v>77</v>
      </c>
      <c r="E656" s="2" t="s">
        <v>40</v>
      </c>
      <c r="F656" s="2" t="s">
        <v>19</v>
      </c>
      <c r="G656" s="2" t="s">
        <v>122</v>
      </c>
      <c r="H656" s="2">
        <v>28</v>
      </c>
      <c r="I656" s="2" t="s">
        <v>2680</v>
      </c>
      <c r="J656" s="2" t="s">
        <v>2681</v>
      </c>
      <c r="K656" s="3">
        <v>0.15</v>
      </c>
      <c r="L656" s="2" t="s">
        <v>138</v>
      </c>
      <c r="M656" s="2" t="s">
        <v>148</v>
      </c>
      <c r="N656" s="2"/>
    </row>
    <row r="657" spans="1:14">
      <c r="A657" s="4" t="s">
        <v>2682</v>
      </c>
      <c r="B657" s="4" t="s">
        <v>2683</v>
      </c>
      <c r="C657" s="4" t="s">
        <v>92</v>
      </c>
      <c r="D657" s="4" t="s">
        <v>93</v>
      </c>
      <c r="E657" s="4" t="s">
        <v>29</v>
      </c>
      <c r="F657" s="4" t="s">
        <v>19</v>
      </c>
      <c r="G657" s="4" t="s">
        <v>20</v>
      </c>
      <c r="H657" s="4">
        <v>55</v>
      </c>
      <c r="I657" s="4" t="s">
        <v>2684</v>
      </c>
      <c r="J657" s="4" t="s">
        <v>2685</v>
      </c>
      <c r="K657" s="5">
        <v>0</v>
      </c>
      <c r="L657" s="4" t="s">
        <v>23</v>
      </c>
      <c r="M657" s="4" t="s">
        <v>44</v>
      </c>
      <c r="N657" s="4"/>
    </row>
    <row r="658" spans="1:14">
      <c r="A658" s="2" t="s">
        <v>2686</v>
      </c>
      <c r="B658" s="2" t="s">
        <v>2687</v>
      </c>
      <c r="C658" s="2" t="s">
        <v>52</v>
      </c>
      <c r="D658" s="2" t="s">
        <v>59</v>
      </c>
      <c r="E658" s="2" t="s">
        <v>18</v>
      </c>
      <c r="F658" s="2" t="s">
        <v>30</v>
      </c>
      <c r="G658" s="2" t="s">
        <v>41</v>
      </c>
      <c r="H658" s="2">
        <v>30</v>
      </c>
      <c r="I658" s="2" t="s">
        <v>2688</v>
      </c>
      <c r="J658" s="2" t="s">
        <v>2689</v>
      </c>
      <c r="K658" s="3">
        <v>0</v>
      </c>
      <c r="L658" s="2" t="s">
        <v>23</v>
      </c>
      <c r="M658" s="2" t="s">
        <v>80</v>
      </c>
      <c r="N658" s="2"/>
    </row>
    <row r="659" spans="1:14">
      <c r="A659" s="4" t="s">
        <v>2690</v>
      </c>
      <c r="B659" s="4" t="s">
        <v>2691</v>
      </c>
      <c r="C659" s="4" t="s">
        <v>112</v>
      </c>
      <c r="D659" s="4" t="s">
        <v>93</v>
      </c>
      <c r="E659" s="4" t="s">
        <v>29</v>
      </c>
      <c r="F659" s="4" t="s">
        <v>30</v>
      </c>
      <c r="G659" s="4" t="s">
        <v>31</v>
      </c>
      <c r="H659" s="4">
        <v>63</v>
      </c>
      <c r="I659" s="4" t="s">
        <v>2692</v>
      </c>
      <c r="J659" s="4" t="s">
        <v>2693</v>
      </c>
      <c r="K659" s="5">
        <v>0.39</v>
      </c>
      <c r="L659" s="4" t="s">
        <v>23</v>
      </c>
      <c r="M659" s="4" t="s">
        <v>44</v>
      </c>
      <c r="N659" s="4"/>
    </row>
    <row r="660" spans="1:14">
      <c r="A660" s="2" t="s">
        <v>2694</v>
      </c>
      <c r="B660" s="2" t="s">
        <v>2695</v>
      </c>
      <c r="C660" s="2" t="s">
        <v>47</v>
      </c>
      <c r="D660" s="2" t="s">
        <v>17</v>
      </c>
      <c r="E660" s="2" t="s">
        <v>18</v>
      </c>
      <c r="F660" s="2" t="s">
        <v>30</v>
      </c>
      <c r="G660" s="2" t="s">
        <v>41</v>
      </c>
      <c r="H660" s="2">
        <v>26</v>
      </c>
      <c r="I660" s="2" t="s">
        <v>2696</v>
      </c>
      <c r="J660" s="2" t="s">
        <v>2697</v>
      </c>
      <c r="K660" s="3">
        <v>0.05</v>
      </c>
      <c r="L660" s="2" t="s">
        <v>23</v>
      </c>
      <c r="M660" s="2" t="s">
        <v>44</v>
      </c>
      <c r="N660" s="2"/>
    </row>
    <row r="661" spans="1:14">
      <c r="A661" s="4" t="s">
        <v>2698</v>
      </c>
      <c r="B661" s="4" t="s">
        <v>2699</v>
      </c>
      <c r="C661" s="4" t="s">
        <v>112</v>
      </c>
      <c r="D661" s="4" t="s">
        <v>113</v>
      </c>
      <c r="E661" s="4" t="s">
        <v>40</v>
      </c>
      <c r="F661" s="4" t="s">
        <v>30</v>
      </c>
      <c r="G661" s="4" t="s">
        <v>41</v>
      </c>
      <c r="H661" s="4">
        <v>52</v>
      </c>
      <c r="I661" s="4" t="s">
        <v>2700</v>
      </c>
      <c r="J661" s="4" t="s">
        <v>2701</v>
      </c>
      <c r="K661" s="5">
        <v>0.34</v>
      </c>
      <c r="L661" s="4" t="s">
        <v>23</v>
      </c>
      <c r="M661" s="4" t="s">
        <v>73</v>
      </c>
      <c r="N661" s="4"/>
    </row>
    <row r="662" spans="1:14">
      <c r="A662" s="2" t="s">
        <v>2702</v>
      </c>
      <c r="B662" s="2" t="s">
        <v>2703</v>
      </c>
      <c r="C662" s="2" t="s">
        <v>70</v>
      </c>
      <c r="D662" s="2" t="s">
        <v>113</v>
      </c>
      <c r="E662" s="2" t="s">
        <v>60</v>
      </c>
      <c r="F662" s="2" t="s">
        <v>30</v>
      </c>
      <c r="G662" s="2" t="s">
        <v>122</v>
      </c>
      <c r="H662" s="2">
        <v>51</v>
      </c>
      <c r="I662" s="2" t="s">
        <v>2704</v>
      </c>
      <c r="J662" s="2" t="s">
        <v>2705</v>
      </c>
      <c r="K662" s="3">
        <v>0</v>
      </c>
      <c r="L662" s="2" t="s">
        <v>23</v>
      </c>
      <c r="M662" s="2" t="s">
        <v>129</v>
      </c>
      <c r="N662" s="2"/>
    </row>
    <row r="663" spans="1:14">
      <c r="A663" s="4" t="s">
        <v>2706</v>
      </c>
      <c r="B663" s="4" t="s">
        <v>2707</v>
      </c>
      <c r="C663" s="4" t="s">
        <v>112</v>
      </c>
      <c r="D663" s="4" t="s">
        <v>39</v>
      </c>
      <c r="E663" s="4" t="s">
        <v>18</v>
      </c>
      <c r="F663" s="4" t="s">
        <v>19</v>
      </c>
      <c r="G663" s="4" t="s">
        <v>31</v>
      </c>
      <c r="H663" s="4">
        <v>25</v>
      </c>
      <c r="I663" s="4" t="s">
        <v>2162</v>
      </c>
      <c r="J663" s="4" t="s">
        <v>2708</v>
      </c>
      <c r="K663" s="5">
        <v>0.33</v>
      </c>
      <c r="L663" s="4" t="s">
        <v>23</v>
      </c>
      <c r="M663" s="4" t="s">
        <v>44</v>
      </c>
      <c r="N663" s="4"/>
    </row>
    <row r="664" spans="1:14">
      <c r="A664" s="2" t="s">
        <v>2709</v>
      </c>
      <c r="B664" s="2" t="s">
        <v>2710</v>
      </c>
      <c r="C664" s="2" t="s">
        <v>535</v>
      </c>
      <c r="D664" s="2" t="s">
        <v>17</v>
      </c>
      <c r="E664" s="2" t="s">
        <v>60</v>
      </c>
      <c r="F664" s="2" t="s">
        <v>30</v>
      </c>
      <c r="G664" s="2" t="s">
        <v>122</v>
      </c>
      <c r="H664" s="2">
        <v>40</v>
      </c>
      <c r="I664" s="2" t="s">
        <v>359</v>
      </c>
      <c r="J664" s="2" t="s">
        <v>2711</v>
      </c>
      <c r="K664" s="3">
        <v>0</v>
      </c>
      <c r="L664" s="2" t="s">
        <v>23</v>
      </c>
      <c r="M664" s="2" t="s">
        <v>80</v>
      </c>
      <c r="N664" s="2"/>
    </row>
    <row r="665" spans="1:14">
      <c r="A665" s="4" t="s">
        <v>2712</v>
      </c>
      <c r="B665" s="4" t="s">
        <v>2713</v>
      </c>
      <c r="C665" s="4" t="s">
        <v>65</v>
      </c>
      <c r="D665" s="4" t="s">
        <v>77</v>
      </c>
      <c r="E665" s="4" t="s">
        <v>60</v>
      </c>
      <c r="F665" s="4" t="s">
        <v>19</v>
      </c>
      <c r="G665" s="4" t="s">
        <v>41</v>
      </c>
      <c r="H665" s="4">
        <v>38</v>
      </c>
      <c r="I665" s="4" t="s">
        <v>2714</v>
      </c>
      <c r="J665" s="4" t="s">
        <v>2715</v>
      </c>
      <c r="K665" s="5">
        <v>0.05</v>
      </c>
      <c r="L665" s="4" t="s">
        <v>23</v>
      </c>
      <c r="M665" s="4" t="s">
        <v>24</v>
      </c>
      <c r="N665" s="4"/>
    </row>
    <row r="666" spans="1:14">
      <c r="A666" s="2" t="s">
        <v>2716</v>
      </c>
      <c r="B666" s="2" t="s">
        <v>2717</v>
      </c>
      <c r="C666" s="2" t="s">
        <v>38</v>
      </c>
      <c r="D666" s="2" t="s">
        <v>87</v>
      </c>
      <c r="E666" s="2" t="s">
        <v>60</v>
      </c>
      <c r="F666" s="2" t="s">
        <v>30</v>
      </c>
      <c r="G666" s="2" t="s">
        <v>41</v>
      </c>
      <c r="H666" s="2">
        <v>60</v>
      </c>
      <c r="I666" s="2" t="s">
        <v>2718</v>
      </c>
      <c r="J666" s="2" t="s">
        <v>2719</v>
      </c>
      <c r="K666" s="3">
        <v>0.17</v>
      </c>
      <c r="L666" s="2" t="s">
        <v>23</v>
      </c>
      <c r="M666" s="2" t="s">
        <v>24</v>
      </c>
      <c r="N666" s="2"/>
    </row>
    <row r="667" spans="1:14">
      <c r="A667" s="4" t="s">
        <v>2720</v>
      </c>
      <c r="B667" s="4" t="s">
        <v>2721</v>
      </c>
      <c r="C667" s="4" t="s">
        <v>226</v>
      </c>
      <c r="D667" s="4" t="s">
        <v>87</v>
      </c>
      <c r="E667" s="4" t="s">
        <v>40</v>
      </c>
      <c r="F667" s="4" t="s">
        <v>19</v>
      </c>
      <c r="G667" s="4" t="s">
        <v>122</v>
      </c>
      <c r="H667" s="4">
        <v>45</v>
      </c>
      <c r="I667" s="4" t="s">
        <v>2722</v>
      </c>
      <c r="J667" s="4" t="s">
        <v>2723</v>
      </c>
      <c r="K667" s="5">
        <v>0</v>
      </c>
      <c r="L667" s="4" t="s">
        <v>138</v>
      </c>
      <c r="M667" s="4" t="s">
        <v>148</v>
      </c>
      <c r="N667" s="4"/>
    </row>
    <row r="668" spans="1:14">
      <c r="A668" s="2" t="s">
        <v>2724</v>
      </c>
      <c r="B668" s="2" t="s">
        <v>2725</v>
      </c>
      <c r="C668" s="2" t="s">
        <v>92</v>
      </c>
      <c r="D668" s="2" t="s">
        <v>93</v>
      </c>
      <c r="E668" s="2" t="s">
        <v>60</v>
      </c>
      <c r="F668" s="2" t="s">
        <v>30</v>
      </c>
      <c r="G668" s="2" t="s">
        <v>31</v>
      </c>
      <c r="H668" s="2">
        <v>28</v>
      </c>
      <c r="I668" s="2" t="s">
        <v>2726</v>
      </c>
      <c r="J668" s="2" t="s">
        <v>2727</v>
      </c>
      <c r="K668" s="3">
        <v>0</v>
      </c>
      <c r="L668" s="2" t="s">
        <v>23</v>
      </c>
      <c r="M668" s="2" t="s">
        <v>55</v>
      </c>
      <c r="N668" s="2"/>
    </row>
    <row r="669" spans="1:14">
      <c r="A669" s="4" t="s">
        <v>2728</v>
      </c>
      <c r="B669" s="4" t="s">
        <v>2729</v>
      </c>
      <c r="C669" s="4" t="s">
        <v>58</v>
      </c>
      <c r="D669" s="4" t="s">
        <v>59</v>
      </c>
      <c r="E669" s="4" t="s">
        <v>18</v>
      </c>
      <c r="F669" s="4" t="s">
        <v>19</v>
      </c>
      <c r="G669" s="4" t="s">
        <v>20</v>
      </c>
      <c r="H669" s="4">
        <v>65</v>
      </c>
      <c r="I669" s="4" t="s">
        <v>2730</v>
      </c>
      <c r="J669" s="4" t="s">
        <v>2731</v>
      </c>
      <c r="K669" s="5">
        <v>0</v>
      </c>
      <c r="L669" s="4" t="s">
        <v>23</v>
      </c>
      <c r="M669" s="4" t="s">
        <v>80</v>
      </c>
      <c r="N669" s="4"/>
    </row>
    <row r="670" spans="1:14">
      <c r="A670" s="2" t="s">
        <v>2732</v>
      </c>
      <c r="B670" s="2" t="s">
        <v>2733</v>
      </c>
      <c r="C670" s="2" t="s">
        <v>191</v>
      </c>
      <c r="D670" s="2" t="s">
        <v>59</v>
      </c>
      <c r="E670" s="2" t="s">
        <v>18</v>
      </c>
      <c r="F670" s="2" t="s">
        <v>30</v>
      </c>
      <c r="G670" s="2" t="s">
        <v>31</v>
      </c>
      <c r="H670" s="2">
        <v>41</v>
      </c>
      <c r="I670" s="2" t="s">
        <v>2734</v>
      </c>
      <c r="J670" s="2" t="s">
        <v>2735</v>
      </c>
      <c r="K670" s="3">
        <v>0</v>
      </c>
      <c r="L670" s="2" t="s">
        <v>34</v>
      </c>
      <c r="M670" s="2" t="s">
        <v>161</v>
      </c>
      <c r="N670" s="2"/>
    </row>
    <row r="671" spans="1:14">
      <c r="A671" s="4" t="s">
        <v>2736</v>
      </c>
      <c r="B671" s="4" t="s">
        <v>2737</v>
      </c>
      <c r="C671" s="4" t="s">
        <v>52</v>
      </c>
      <c r="D671" s="4" t="s">
        <v>59</v>
      </c>
      <c r="E671" s="4" t="s">
        <v>60</v>
      </c>
      <c r="F671" s="4" t="s">
        <v>19</v>
      </c>
      <c r="G671" s="4" t="s">
        <v>122</v>
      </c>
      <c r="H671" s="4">
        <v>52</v>
      </c>
      <c r="I671" s="4" t="s">
        <v>2738</v>
      </c>
      <c r="J671" s="4" t="s">
        <v>2739</v>
      </c>
      <c r="K671" s="5">
        <v>0</v>
      </c>
      <c r="L671" s="4" t="s">
        <v>23</v>
      </c>
      <c r="M671" s="4" t="s">
        <v>55</v>
      </c>
      <c r="N671" s="4"/>
    </row>
    <row r="672" spans="1:14">
      <c r="A672" s="2" t="s">
        <v>2740</v>
      </c>
      <c r="B672" s="2" t="s">
        <v>2741</v>
      </c>
      <c r="C672" s="2" t="s">
        <v>92</v>
      </c>
      <c r="D672" s="2" t="s">
        <v>93</v>
      </c>
      <c r="E672" s="2" t="s">
        <v>60</v>
      </c>
      <c r="F672" s="2" t="s">
        <v>19</v>
      </c>
      <c r="G672" s="2" t="s">
        <v>41</v>
      </c>
      <c r="H672" s="2">
        <v>56</v>
      </c>
      <c r="I672" s="2" t="s">
        <v>2742</v>
      </c>
      <c r="J672" s="2" t="s">
        <v>2743</v>
      </c>
      <c r="K672" s="3">
        <v>0</v>
      </c>
      <c r="L672" s="2" t="s">
        <v>23</v>
      </c>
      <c r="M672" s="2" t="s">
        <v>73</v>
      </c>
      <c r="N672" s="2" t="s">
        <v>2744</v>
      </c>
    </row>
    <row r="673" spans="1:14">
      <c r="A673" s="4" t="s">
        <v>2745</v>
      </c>
      <c r="B673" s="4" t="s">
        <v>2746</v>
      </c>
      <c r="C673" s="4" t="s">
        <v>191</v>
      </c>
      <c r="D673" s="4" t="s">
        <v>39</v>
      </c>
      <c r="E673" s="4" t="s">
        <v>29</v>
      </c>
      <c r="F673" s="4" t="s">
        <v>19</v>
      </c>
      <c r="G673" s="4" t="s">
        <v>31</v>
      </c>
      <c r="H673" s="4">
        <v>48</v>
      </c>
      <c r="I673" s="4" t="s">
        <v>2747</v>
      </c>
      <c r="J673" s="4" t="s">
        <v>2748</v>
      </c>
      <c r="K673" s="5">
        <v>0</v>
      </c>
      <c r="L673" s="4" t="s">
        <v>23</v>
      </c>
      <c r="M673" s="4" t="s">
        <v>80</v>
      </c>
      <c r="N673" s="4"/>
    </row>
    <row r="674" spans="1:14">
      <c r="A674" s="2" t="s">
        <v>2749</v>
      </c>
      <c r="B674" s="2" t="s">
        <v>2750</v>
      </c>
      <c r="C674" s="2" t="s">
        <v>112</v>
      </c>
      <c r="D674" s="2" t="s">
        <v>77</v>
      </c>
      <c r="E674" s="2" t="s">
        <v>60</v>
      </c>
      <c r="F674" s="2" t="s">
        <v>19</v>
      </c>
      <c r="G674" s="2" t="s">
        <v>41</v>
      </c>
      <c r="H674" s="2">
        <v>36</v>
      </c>
      <c r="I674" s="2" t="s">
        <v>2751</v>
      </c>
      <c r="J674" s="2" t="s">
        <v>2752</v>
      </c>
      <c r="K674" s="3">
        <v>0.4</v>
      </c>
      <c r="L674" s="2" t="s">
        <v>23</v>
      </c>
      <c r="M674" s="2" t="s">
        <v>73</v>
      </c>
      <c r="N674" s="2"/>
    </row>
    <row r="675" spans="1:14">
      <c r="A675" s="4" t="s">
        <v>2753</v>
      </c>
      <c r="B675" s="4" t="s">
        <v>2754</v>
      </c>
      <c r="C675" s="4" t="s">
        <v>191</v>
      </c>
      <c r="D675" s="4" t="s">
        <v>39</v>
      </c>
      <c r="E675" s="4" t="s">
        <v>60</v>
      </c>
      <c r="F675" s="4" t="s">
        <v>30</v>
      </c>
      <c r="G675" s="4" t="s">
        <v>41</v>
      </c>
      <c r="H675" s="4">
        <v>60</v>
      </c>
      <c r="I675" s="4" t="s">
        <v>1691</v>
      </c>
      <c r="J675" s="4" t="s">
        <v>2755</v>
      </c>
      <c r="K675" s="5">
        <v>0</v>
      </c>
      <c r="L675" s="4" t="s">
        <v>23</v>
      </c>
      <c r="M675" s="4" t="s">
        <v>129</v>
      </c>
      <c r="N675" s="4"/>
    </row>
    <row r="676" spans="1:14">
      <c r="A676" s="2" t="s">
        <v>2756</v>
      </c>
      <c r="B676" s="2" t="s">
        <v>2757</v>
      </c>
      <c r="C676" s="2" t="s">
        <v>58</v>
      </c>
      <c r="D676" s="2" t="s">
        <v>59</v>
      </c>
      <c r="E676" s="2" t="s">
        <v>18</v>
      </c>
      <c r="F676" s="2" t="s">
        <v>19</v>
      </c>
      <c r="G676" s="2" t="s">
        <v>31</v>
      </c>
      <c r="H676" s="2">
        <v>40</v>
      </c>
      <c r="I676" s="2" t="s">
        <v>2758</v>
      </c>
      <c r="J676" s="2" t="s">
        <v>2759</v>
      </c>
      <c r="K676" s="3">
        <v>0</v>
      </c>
      <c r="L676" s="2" t="s">
        <v>23</v>
      </c>
      <c r="M676" s="2" t="s">
        <v>129</v>
      </c>
      <c r="N676" s="2"/>
    </row>
    <row r="677" spans="1:14">
      <c r="A677" s="4" t="s">
        <v>2760</v>
      </c>
      <c r="B677" s="4" t="s">
        <v>2761</v>
      </c>
      <c r="C677" s="4" t="s">
        <v>58</v>
      </c>
      <c r="D677" s="4" t="s">
        <v>59</v>
      </c>
      <c r="E677" s="4" t="s">
        <v>29</v>
      </c>
      <c r="F677" s="4" t="s">
        <v>19</v>
      </c>
      <c r="G677" s="4" t="s">
        <v>31</v>
      </c>
      <c r="H677" s="4">
        <v>63</v>
      </c>
      <c r="I677" s="4" t="s">
        <v>2762</v>
      </c>
      <c r="J677" s="4" t="s">
        <v>2763</v>
      </c>
      <c r="K677" s="5">
        <v>0</v>
      </c>
      <c r="L677" s="4" t="s">
        <v>23</v>
      </c>
      <c r="M677" s="4" t="s">
        <v>55</v>
      </c>
      <c r="N677" s="4" t="s">
        <v>2764</v>
      </c>
    </row>
    <row r="678" spans="1:14">
      <c r="A678" s="2" t="s">
        <v>2765</v>
      </c>
      <c r="B678" s="2" t="s">
        <v>2766</v>
      </c>
      <c r="C678" s="2" t="s">
        <v>65</v>
      </c>
      <c r="D678" s="2" t="s">
        <v>113</v>
      </c>
      <c r="E678" s="2" t="s">
        <v>60</v>
      </c>
      <c r="F678" s="2" t="s">
        <v>19</v>
      </c>
      <c r="G678" s="2" t="s">
        <v>41</v>
      </c>
      <c r="H678" s="2">
        <v>29</v>
      </c>
      <c r="I678" s="2" t="s">
        <v>2767</v>
      </c>
      <c r="J678" s="2" t="s">
        <v>2768</v>
      </c>
      <c r="K678" s="3">
        <v>0.06</v>
      </c>
      <c r="L678" s="2" t="s">
        <v>23</v>
      </c>
      <c r="M678" s="2" t="s">
        <v>55</v>
      </c>
      <c r="N678" s="2"/>
    </row>
    <row r="679" spans="1:14">
      <c r="A679" s="4" t="s">
        <v>2769</v>
      </c>
      <c r="B679" s="4" t="s">
        <v>2770</v>
      </c>
      <c r="C679" s="4" t="s">
        <v>38</v>
      </c>
      <c r="D679" s="4" t="s">
        <v>17</v>
      </c>
      <c r="E679" s="4" t="s">
        <v>29</v>
      </c>
      <c r="F679" s="4" t="s">
        <v>19</v>
      </c>
      <c r="G679" s="4" t="s">
        <v>31</v>
      </c>
      <c r="H679" s="4">
        <v>27</v>
      </c>
      <c r="I679" s="4" t="s">
        <v>2771</v>
      </c>
      <c r="J679" s="4" t="s">
        <v>2772</v>
      </c>
      <c r="K679" s="5">
        <v>0.2</v>
      </c>
      <c r="L679" s="4" t="s">
        <v>34</v>
      </c>
      <c r="M679" s="4" t="s">
        <v>211</v>
      </c>
      <c r="N679" s="4"/>
    </row>
    <row r="680" spans="1:14">
      <c r="A680" s="2" t="s">
        <v>2773</v>
      </c>
      <c r="B680" s="2" t="s">
        <v>2774</v>
      </c>
      <c r="C680" s="2" t="s">
        <v>28</v>
      </c>
      <c r="D680" s="2" t="s">
        <v>17</v>
      </c>
      <c r="E680" s="2" t="s">
        <v>60</v>
      </c>
      <c r="F680" s="2" t="s">
        <v>19</v>
      </c>
      <c r="G680" s="2" t="s">
        <v>41</v>
      </c>
      <c r="H680" s="2">
        <v>53</v>
      </c>
      <c r="I680" s="2" t="s">
        <v>2775</v>
      </c>
      <c r="J680" s="2" t="s">
        <v>2776</v>
      </c>
      <c r="K680" s="3">
        <v>0</v>
      </c>
      <c r="L680" s="2" t="s">
        <v>23</v>
      </c>
      <c r="M680" s="2" t="s">
        <v>73</v>
      </c>
      <c r="N680" s="2"/>
    </row>
    <row r="681" spans="1:14">
      <c r="A681" s="4" t="s">
        <v>2777</v>
      </c>
      <c r="B681" s="4" t="s">
        <v>2778</v>
      </c>
      <c r="C681" s="4" t="s">
        <v>65</v>
      </c>
      <c r="D681" s="4" t="s">
        <v>39</v>
      </c>
      <c r="E681" s="4" t="s">
        <v>29</v>
      </c>
      <c r="F681" s="4" t="s">
        <v>19</v>
      </c>
      <c r="G681" s="4" t="s">
        <v>41</v>
      </c>
      <c r="H681" s="4">
        <v>37</v>
      </c>
      <c r="I681" s="4" t="s">
        <v>2779</v>
      </c>
      <c r="J681" s="4" t="s">
        <v>2780</v>
      </c>
      <c r="K681" s="5">
        <v>0.09</v>
      </c>
      <c r="L681" s="4" t="s">
        <v>23</v>
      </c>
      <c r="M681" s="4" t="s">
        <v>55</v>
      </c>
      <c r="N681" s="4"/>
    </row>
    <row r="682" spans="1:14">
      <c r="A682" s="2" t="s">
        <v>2781</v>
      </c>
      <c r="B682" s="2" t="s">
        <v>2782</v>
      </c>
      <c r="C682" s="2" t="s">
        <v>65</v>
      </c>
      <c r="D682" s="2" t="s">
        <v>17</v>
      </c>
      <c r="E682" s="2" t="s">
        <v>60</v>
      </c>
      <c r="F682" s="2" t="s">
        <v>30</v>
      </c>
      <c r="G682" s="2" t="s">
        <v>41</v>
      </c>
      <c r="H682" s="2">
        <v>30</v>
      </c>
      <c r="I682" s="2" t="s">
        <v>2783</v>
      </c>
      <c r="J682" s="2" t="s">
        <v>2784</v>
      </c>
      <c r="K682" s="3">
        <v>0.05</v>
      </c>
      <c r="L682" s="2" t="s">
        <v>23</v>
      </c>
      <c r="M682" s="2" t="s">
        <v>129</v>
      </c>
      <c r="N682" s="2"/>
    </row>
    <row r="683" spans="1:14">
      <c r="A683" s="4" t="s">
        <v>2785</v>
      </c>
      <c r="B683" s="4" t="s">
        <v>2786</v>
      </c>
      <c r="C683" s="4" t="s">
        <v>70</v>
      </c>
      <c r="D683" s="4" t="s">
        <v>113</v>
      </c>
      <c r="E683" s="4" t="s">
        <v>40</v>
      </c>
      <c r="F683" s="4" t="s">
        <v>19</v>
      </c>
      <c r="G683" s="4" t="s">
        <v>41</v>
      </c>
      <c r="H683" s="4">
        <v>28</v>
      </c>
      <c r="I683" s="4" t="s">
        <v>2787</v>
      </c>
      <c r="J683" s="4" t="s">
        <v>2788</v>
      </c>
      <c r="K683" s="5">
        <v>0</v>
      </c>
      <c r="L683" s="4" t="s">
        <v>23</v>
      </c>
      <c r="M683" s="4" t="s">
        <v>73</v>
      </c>
      <c r="N683" s="4"/>
    </row>
    <row r="684" spans="1:14">
      <c r="A684" s="2" t="s">
        <v>2789</v>
      </c>
      <c r="B684" s="2" t="s">
        <v>2790</v>
      </c>
      <c r="C684" s="2" t="s">
        <v>822</v>
      </c>
      <c r="D684" s="2" t="s">
        <v>17</v>
      </c>
      <c r="E684" s="2" t="s">
        <v>60</v>
      </c>
      <c r="F684" s="2" t="s">
        <v>30</v>
      </c>
      <c r="G684" s="2" t="s">
        <v>31</v>
      </c>
      <c r="H684" s="2">
        <v>51</v>
      </c>
      <c r="I684" s="2" t="s">
        <v>2791</v>
      </c>
      <c r="J684" s="2" t="s">
        <v>2792</v>
      </c>
      <c r="K684" s="3">
        <v>0</v>
      </c>
      <c r="L684" s="2" t="s">
        <v>23</v>
      </c>
      <c r="M684" s="2" t="s">
        <v>24</v>
      </c>
      <c r="N684" s="2"/>
    </row>
    <row r="685" spans="1:14">
      <c r="A685" s="4" t="s">
        <v>2793</v>
      </c>
      <c r="B685" s="4" t="s">
        <v>2794</v>
      </c>
      <c r="C685" s="4" t="s">
        <v>204</v>
      </c>
      <c r="D685" s="4" t="s">
        <v>17</v>
      </c>
      <c r="E685" s="4" t="s">
        <v>18</v>
      </c>
      <c r="F685" s="4" t="s">
        <v>30</v>
      </c>
      <c r="G685" s="4" t="s">
        <v>122</v>
      </c>
      <c r="H685" s="4">
        <v>28</v>
      </c>
      <c r="I685" s="4" t="s">
        <v>2795</v>
      </c>
      <c r="J685" s="4" t="s">
        <v>2796</v>
      </c>
      <c r="K685" s="5">
        <v>0</v>
      </c>
      <c r="L685" s="4" t="s">
        <v>23</v>
      </c>
      <c r="M685" s="4" t="s">
        <v>80</v>
      </c>
      <c r="N685" s="4"/>
    </row>
    <row r="686" spans="1:14">
      <c r="A686" s="2" t="s">
        <v>2629</v>
      </c>
      <c r="B686" s="2" t="s">
        <v>2797</v>
      </c>
      <c r="C686" s="2" t="s">
        <v>16</v>
      </c>
      <c r="D686" s="2" t="s">
        <v>77</v>
      </c>
      <c r="E686" s="2" t="s">
        <v>60</v>
      </c>
      <c r="F686" s="2" t="s">
        <v>19</v>
      </c>
      <c r="G686" s="2" t="s">
        <v>20</v>
      </c>
      <c r="H686" s="2">
        <v>31</v>
      </c>
      <c r="I686" s="2" t="s">
        <v>2798</v>
      </c>
      <c r="J686" s="2" t="s">
        <v>2799</v>
      </c>
      <c r="K686" s="3">
        <v>0.1</v>
      </c>
      <c r="L686" s="2" t="s">
        <v>23</v>
      </c>
      <c r="M686" s="2" t="s">
        <v>129</v>
      </c>
      <c r="N686" s="2"/>
    </row>
    <row r="687" spans="1:14">
      <c r="A687" s="4" t="s">
        <v>2800</v>
      </c>
      <c r="B687" s="4" t="s">
        <v>2801</v>
      </c>
      <c r="C687" s="4" t="s">
        <v>112</v>
      </c>
      <c r="D687" s="4" t="s">
        <v>87</v>
      </c>
      <c r="E687" s="4" t="s">
        <v>40</v>
      </c>
      <c r="F687" s="4" t="s">
        <v>19</v>
      </c>
      <c r="G687" s="4" t="s">
        <v>41</v>
      </c>
      <c r="H687" s="4">
        <v>28</v>
      </c>
      <c r="I687" s="4" t="s">
        <v>2802</v>
      </c>
      <c r="J687" s="4" t="s">
        <v>2803</v>
      </c>
      <c r="K687" s="5">
        <v>0.39</v>
      </c>
      <c r="L687" s="4" t="s">
        <v>23</v>
      </c>
      <c r="M687" s="4" t="s">
        <v>73</v>
      </c>
      <c r="N687" s="4"/>
    </row>
    <row r="688" spans="1:14">
      <c r="A688" s="2" t="s">
        <v>2804</v>
      </c>
      <c r="B688" s="2" t="s">
        <v>2805</v>
      </c>
      <c r="C688" s="2" t="s">
        <v>65</v>
      </c>
      <c r="D688" s="2" t="s">
        <v>77</v>
      </c>
      <c r="E688" s="2" t="s">
        <v>18</v>
      </c>
      <c r="F688" s="2" t="s">
        <v>30</v>
      </c>
      <c r="G688" s="2" t="s">
        <v>122</v>
      </c>
      <c r="H688" s="2">
        <v>34</v>
      </c>
      <c r="I688" s="2" t="s">
        <v>2806</v>
      </c>
      <c r="J688" s="2" t="s">
        <v>2807</v>
      </c>
      <c r="K688" s="3">
        <v>0.08</v>
      </c>
      <c r="L688" s="2" t="s">
        <v>23</v>
      </c>
      <c r="M688" s="2" t="s">
        <v>55</v>
      </c>
      <c r="N688" s="2"/>
    </row>
    <row r="689" spans="1:14">
      <c r="A689" s="4" t="s">
        <v>2808</v>
      </c>
      <c r="B689" s="4" t="s">
        <v>2809</v>
      </c>
      <c r="C689" s="4" t="s">
        <v>112</v>
      </c>
      <c r="D689" s="4" t="s">
        <v>113</v>
      </c>
      <c r="E689" s="4" t="s">
        <v>40</v>
      </c>
      <c r="F689" s="4" t="s">
        <v>30</v>
      </c>
      <c r="G689" s="4" t="s">
        <v>122</v>
      </c>
      <c r="H689" s="4">
        <v>44</v>
      </c>
      <c r="I689" s="4" t="s">
        <v>993</v>
      </c>
      <c r="J689" s="4" t="s">
        <v>2810</v>
      </c>
      <c r="K689" s="5">
        <v>0.34</v>
      </c>
      <c r="L689" s="4" t="s">
        <v>138</v>
      </c>
      <c r="M689" s="4" t="s">
        <v>376</v>
      </c>
      <c r="N689" s="4"/>
    </row>
    <row r="690" spans="1:14">
      <c r="A690" s="2" t="s">
        <v>2811</v>
      </c>
      <c r="B690" s="2" t="s">
        <v>2812</v>
      </c>
      <c r="C690" s="2" t="s">
        <v>16</v>
      </c>
      <c r="D690" s="2" t="s">
        <v>113</v>
      </c>
      <c r="E690" s="2" t="s">
        <v>29</v>
      </c>
      <c r="F690" s="2" t="s">
        <v>30</v>
      </c>
      <c r="G690" s="2" t="s">
        <v>31</v>
      </c>
      <c r="H690" s="2">
        <v>60</v>
      </c>
      <c r="I690" s="2" t="s">
        <v>1436</v>
      </c>
      <c r="J690" s="2" t="s">
        <v>2813</v>
      </c>
      <c r="K690" s="3">
        <v>0.14000000000000001</v>
      </c>
      <c r="L690" s="2" t="s">
        <v>23</v>
      </c>
      <c r="M690" s="2" t="s">
        <v>55</v>
      </c>
      <c r="N690" s="2"/>
    </row>
    <row r="691" spans="1:14">
      <c r="A691" s="4" t="s">
        <v>2814</v>
      </c>
      <c r="B691" s="4" t="s">
        <v>2815</v>
      </c>
      <c r="C691" s="4" t="s">
        <v>38</v>
      </c>
      <c r="D691" s="4" t="s">
        <v>87</v>
      </c>
      <c r="E691" s="4" t="s">
        <v>40</v>
      </c>
      <c r="F691" s="4" t="s">
        <v>19</v>
      </c>
      <c r="G691" s="4" t="s">
        <v>41</v>
      </c>
      <c r="H691" s="4">
        <v>41</v>
      </c>
      <c r="I691" s="4" t="s">
        <v>2816</v>
      </c>
      <c r="J691" s="4" t="s">
        <v>2817</v>
      </c>
      <c r="K691" s="5">
        <v>0.24</v>
      </c>
      <c r="L691" s="4" t="s">
        <v>23</v>
      </c>
      <c r="M691" s="4" t="s">
        <v>129</v>
      </c>
      <c r="N691" s="4"/>
    </row>
    <row r="692" spans="1:14">
      <c r="A692" s="2" t="s">
        <v>2818</v>
      </c>
      <c r="B692" s="2" t="s">
        <v>2819</v>
      </c>
      <c r="C692" s="2" t="s">
        <v>52</v>
      </c>
      <c r="D692" s="2" t="s">
        <v>59</v>
      </c>
      <c r="E692" s="2" t="s">
        <v>18</v>
      </c>
      <c r="F692" s="2" t="s">
        <v>19</v>
      </c>
      <c r="G692" s="2" t="s">
        <v>31</v>
      </c>
      <c r="H692" s="2">
        <v>62</v>
      </c>
      <c r="I692" s="2" t="s">
        <v>2820</v>
      </c>
      <c r="J692" s="2" t="s">
        <v>2821</v>
      </c>
      <c r="K692" s="3">
        <v>0</v>
      </c>
      <c r="L692" s="2" t="s">
        <v>23</v>
      </c>
      <c r="M692" s="2" t="s">
        <v>80</v>
      </c>
      <c r="N692" s="2"/>
    </row>
    <row r="693" spans="1:14">
      <c r="A693" s="4" t="s">
        <v>2822</v>
      </c>
      <c r="B693" s="4" t="s">
        <v>2823</v>
      </c>
      <c r="C693" s="4" t="s">
        <v>112</v>
      </c>
      <c r="D693" s="4" t="s">
        <v>113</v>
      </c>
      <c r="E693" s="4" t="s">
        <v>60</v>
      </c>
      <c r="F693" s="4" t="s">
        <v>19</v>
      </c>
      <c r="G693" s="4" t="s">
        <v>122</v>
      </c>
      <c r="H693" s="4">
        <v>47</v>
      </c>
      <c r="I693" s="4" t="s">
        <v>2824</v>
      </c>
      <c r="J693" s="4" t="s">
        <v>2825</v>
      </c>
      <c r="K693" s="5">
        <v>0.32</v>
      </c>
      <c r="L693" s="4" t="s">
        <v>23</v>
      </c>
      <c r="M693" s="4" t="s">
        <v>80</v>
      </c>
      <c r="N693" s="4"/>
    </row>
    <row r="694" spans="1:14">
      <c r="A694" s="2" t="s">
        <v>1281</v>
      </c>
      <c r="B694" s="2" t="s">
        <v>2826</v>
      </c>
      <c r="C694" s="2" t="s">
        <v>70</v>
      </c>
      <c r="D694" s="2" t="s">
        <v>39</v>
      </c>
      <c r="E694" s="2" t="s">
        <v>40</v>
      </c>
      <c r="F694" s="2" t="s">
        <v>19</v>
      </c>
      <c r="G694" s="2" t="s">
        <v>31</v>
      </c>
      <c r="H694" s="2">
        <v>62</v>
      </c>
      <c r="I694" s="2" t="s">
        <v>2827</v>
      </c>
      <c r="J694" s="2" t="s">
        <v>2828</v>
      </c>
      <c r="K694" s="3">
        <v>0</v>
      </c>
      <c r="L694" s="2" t="s">
        <v>34</v>
      </c>
      <c r="M694" s="2" t="s">
        <v>161</v>
      </c>
      <c r="N694" s="2"/>
    </row>
    <row r="695" spans="1:14">
      <c r="A695" s="4" t="s">
        <v>2829</v>
      </c>
      <c r="B695" s="4" t="s">
        <v>2830</v>
      </c>
      <c r="C695" s="4" t="s">
        <v>70</v>
      </c>
      <c r="D695" s="4" t="s">
        <v>77</v>
      </c>
      <c r="E695" s="4" t="s">
        <v>29</v>
      </c>
      <c r="F695" s="4" t="s">
        <v>19</v>
      </c>
      <c r="G695" s="4" t="s">
        <v>122</v>
      </c>
      <c r="H695" s="4">
        <v>33</v>
      </c>
      <c r="I695" s="4" t="s">
        <v>2831</v>
      </c>
      <c r="J695" s="4" t="s">
        <v>2832</v>
      </c>
      <c r="K695" s="5">
        <v>0</v>
      </c>
      <c r="L695" s="4" t="s">
        <v>23</v>
      </c>
      <c r="M695" s="4" t="s">
        <v>24</v>
      </c>
      <c r="N695" s="4"/>
    </row>
    <row r="696" spans="1:14">
      <c r="A696" s="2" t="s">
        <v>2833</v>
      </c>
      <c r="B696" s="2" t="s">
        <v>2834</v>
      </c>
      <c r="C696" s="2" t="s">
        <v>38</v>
      </c>
      <c r="D696" s="2" t="s">
        <v>39</v>
      </c>
      <c r="E696" s="2" t="s">
        <v>18</v>
      </c>
      <c r="F696" s="2" t="s">
        <v>19</v>
      </c>
      <c r="G696" s="2" t="s">
        <v>31</v>
      </c>
      <c r="H696" s="2">
        <v>27</v>
      </c>
      <c r="I696" s="2" t="s">
        <v>476</v>
      </c>
      <c r="J696" s="2" t="s">
        <v>2835</v>
      </c>
      <c r="K696" s="3">
        <v>0.28999999999999998</v>
      </c>
      <c r="L696" s="2" t="s">
        <v>34</v>
      </c>
      <c r="M696" s="2" t="s">
        <v>35</v>
      </c>
      <c r="N696" s="2" t="s">
        <v>2836</v>
      </c>
    </row>
    <row r="697" spans="1:14">
      <c r="A697" s="4" t="s">
        <v>2837</v>
      </c>
      <c r="B697" s="4" t="s">
        <v>2838</v>
      </c>
      <c r="C697" s="4" t="s">
        <v>16</v>
      </c>
      <c r="D697" s="4" t="s">
        <v>59</v>
      </c>
      <c r="E697" s="4" t="s">
        <v>29</v>
      </c>
      <c r="F697" s="4" t="s">
        <v>30</v>
      </c>
      <c r="G697" s="4" t="s">
        <v>31</v>
      </c>
      <c r="H697" s="4">
        <v>25</v>
      </c>
      <c r="I697" s="4" t="s">
        <v>2839</v>
      </c>
      <c r="J697" s="4" t="s">
        <v>2840</v>
      </c>
      <c r="K697" s="5">
        <v>0.11</v>
      </c>
      <c r="L697" s="4" t="s">
        <v>34</v>
      </c>
      <c r="M697" s="4" t="s">
        <v>104</v>
      </c>
      <c r="N697" s="4" t="s">
        <v>2841</v>
      </c>
    </row>
    <row r="698" spans="1:14">
      <c r="A698" s="2" t="s">
        <v>2842</v>
      </c>
      <c r="B698" s="2" t="s">
        <v>2843</v>
      </c>
      <c r="C698" s="2" t="s">
        <v>16</v>
      </c>
      <c r="D698" s="2" t="s">
        <v>113</v>
      </c>
      <c r="E698" s="2" t="s">
        <v>40</v>
      </c>
      <c r="F698" s="2" t="s">
        <v>19</v>
      </c>
      <c r="G698" s="2" t="s">
        <v>122</v>
      </c>
      <c r="H698" s="2">
        <v>29</v>
      </c>
      <c r="I698" s="2" t="s">
        <v>2844</v>
      </c>
      <c r="J698" s="2" t="s">
        <v>2845</v>
      </c>
      <c r="K698" s="3">
        <v>0.12</v>
      </c>
      <c r="L698" s="2" t="s">
        <v>138</v>
      </c>
      <c r="M698" s="2" t="s">
        <v>376</v>
      </c>
      <c r="N698" s="2"/>
    </row>
    <row r="699" spans="1:14">
      <c r="A699" s="4" t="s">
        <v>442</v>
      </c>
      <c r="B699" s="4" t="s">
        <v>2846</v>
      </c>
      <c r="C699" s="4" t="s">
        <v>112</v>
      </c>
      <c r="D699" s="4" t="s">
        <v>39</v>
      </c>
      <c r="E699" s="4" t="s">
        <v>60</v>
      </c>
      <c r="F699" s="4" t="s">
        <v>19</v>
      </c>
      <c r="G699" s="4" t="s">
        <v>31</v>
      </c>
      <c r="H699" s="4">
        <v>54</v>
      </c>
      <c r="I699" s="4" t="s">
        <v>2847</v>
      </c>
      <c r="J699" s="4" t="s">
        <v>2848</v>
      </c>
      <c r="K699" s="5">
        <v>0.32</v>
      </c>
      <c r="L699" s="4" t="s">
        <v>23</v>
      </c>
      <c r="M699" s="4" t="s">
        <v>24</v>
      </c>
      <c r="N699" s="4"/>
    </row>
    <row r="700" spans="1:14">
      <c r="A700" s="2" t="s">
        <v>2004</v>
      </c>
      <c r="B700" s="2" t="s">
        <v>2849</v>
      </c>
      <c r="C700" s="2" t="s">
        <v>70</v>
      </c>
      <c r="D700" s="2" t="s">
        <v>77</v>
      </c>
      <c r="E700" s="2" t="s">
        <v>29</v>
      </c>
      <c r="F700" s="2" t="s">
        <v>19</v>
      </c>
      <c r="G700" s="2" t="s">
        <v>41</v>
      </c>
      <c r="H700" s="2">
        <v>28</v>
      </c>
      <c r="I700" s="2" t="s">
        <v>2850</v>
      </c>
      <c r="J700" s="2" t="s">
        <v>2851</v>
      </c>
      <c r="K700" s="3">
        <v>0</v>
      </c>
      <c r="L700" s="2" t="s">
        <v>23</v>
      </c>
      <c r="M700" s="2" t="s">
        <v>73</v>
      </c>
      <c r="N700" s="2"/>
    </row>
    <row r="701" spans="1:14">
      <c r="A701" s="4" t="s">
        <v>2852</v>
      </c>
      <c r="B701" s="4" t="s">
        <v>2853</v>
      </c>
      <c r="C701" s="4" t="s">
        <v>70</v>
      </c>
      <c r="D701" s="4" t="s">
        <v>77</v>
      </c>
      <c r="E701" s="4" t="s">
        <v>18</v>
      </c>
      <c r="F701" s="4" t="s">
        <v>19</v>
      </c>
      <c r="G701" s="4" t="s">
        <v>31</v>
      </c>
      <c r="H701" s="4">
        <v>54</v>
      </c>
      <c r="I701" s="4" t="s">
        <v>2854</v>
      </c>
      <c r="J701" s="4" t="s">
        <v>2855</v>
      </c>
      <c r="K701" s="5">
        <v>0</v>
      </c>
      <c r="L701" s="4" t="s">
        <v>23</v>
      </c>
      <c r="M701" s="4" t="s">
        <v>129</v>
      </c>
      <c r="N701" s="4"/>
    </row>
    <row r="702" spans="1:14">
      <c r="A702" s="2" t="s">
        <v>2856</v>
      </c>
      <c r="B702" s="2" t="s">
        <v>2857</v>
      </c>
      <c r="C702" s="2" t="s">
        <v>65</v>
      </c>
      <c r="D702" s="2" t="s">
        <v>113</v>
      </c>
      <c r="E702" s="2" t="s">
        <v>29</v>
      </c>
      <c r="F702" s="2" t="s">
        <v>19</v>
      </c>
      <c r="G702" s="2" t="s">
        <v>31</v>
      </c>
      <c r="H702" s="2">
        <v>50</v>
      </c>
      <c r="I702" s="2" t="s">
        <v>2858</v>
      </c>
      <c r="J702" s="2" t="s">
        <v>2859</v>
      </c>
      <c r="K702" s="3">
        <v>0.1</v>
      </c>
      <c r="L702" s="2" t="s">
        <v>34</v>
      </c>
      <c r="M702" s="2" t="s">
        <v>104</v>
      </c>
      <c r="N702" s="2"/>
    </row>
    <row r="703" spans="1:14">
      <c r="A703" s="4" t="s">
        <v>2860</v>
      </c>
      <c r="B703" s="4" t="s">
        <v>2861</v>
      </c>
      <c r="C703" s="4" t="s">
        <v>65</v>
      </c>
      <c r="D703" s="4" t="s">
        <v>113</v>
      </c>
      <c r="E703" s="4" t="s">
        <v>18</v>
      </c>
      <c r="F703" s="4" t="s">
        <v>19</v>
      </c>
      <c r="G703" s="4" t="s">
        <v>20</v>
      </c>
      <c r="H703" s="4">
        <v>55</v>
      </c>
      <c r="I703" s="4" t="s">
        <v>2862</v>
      </c>
      <c r="J703" s="4" t="s">
        <v>2863</v>
      </c>
      <c r="K703" s="5">
        <v>0.09</v>
      </c>
      <c r="L703" s="4" t="s">
        <v>23</v>
      </c>
      <c r="M703" s="4" t="s">
        <v>73</v>
      </c>
      <c r="N703" s="4"/>
    </row>
    <row r="704" spans="1:14">
      <c r="A704" s="2" t="s">
        <v>2106</v>
      </c>
      <c r="B704" s="2" t="s">
        <v>2864</v>
      </c>
      <c r="C704" s="2" t="s">
        <v>112</v>
      </c>
      <c r="D704" s="2" t="s">
        <v>113</v>
      </c>
      <c r="E704" s="2" t="s">
        <v>40</v>
      </c>
      <c r="F704" s="2" t="s">
        <v>19</v>
      </c>
      <c r="G704" s="2" t="s">
        <v>31</v>
      </c>
      <c r="H704" s="2">
        <v>52</v>
      </c>
      <c r="I704" s="2" t="s">
        <v>2865</v>
      </c>
      <c r="J704" s="2" t="s">
        <v>2866</v>
      </c>
      <c r="K704" s="3">
        <v>0.3</v>
      </c>
      <c r="L704" s="2" t="s">
        <v>23</v>
      </c>
      <c r="M704" s="2" t="s">
        <v>44</v>
      </c>
      <c r="N704" s="2"/>
    </row>
    <row r="705" spans="1:14">
      <c r="A705" s="4" t="s">
        <v>350</v>
      </c>
      <c r="B705" s="4" t="s">
        <v>2867</v>
      </c>
      <c r="C705" s="4" t="s">
        <v>38</v>
      </c>
      <c r="D705" s="4" t="s">
        <v>77</v>
      </c>
      <c r="E705" s="4" t="s">
        <v>40</v>
      </c>
      <c r="F705" s="4" t="s">
        <v>30</v>
      </c>
      <c r="G705" s="4" t="s">
        <v>31</v>
      </c>
      <c r="H705" s="4">
        <v>35</v>
      </c>
      <c r="I705" s="4" t="s">
        <v>2868</v>
      </c>
      <c r="J705" s="4" t="s">
        <v>2869</v>
      </c>
      <c r="K705" s="5">
        <v>0.23</v>
      </c>
      <c r="L705" s="4" t="s">
        <v>34</v>
      </c>
      <c r="M705" s="4" t="s">
        <v>161</v>
      </c>
      <c r="N705" s="4"/>
    </row>
    <row r="706" spans="1:14">
      <c r="A706" s="2" t="s">
        <v>2870</v>
      </c>
      <c r="B706" s="2" t="s">
        <v>2871</v>
      </c>
      <c r="C706" s="2" t="s">
        <v>58</v>
      </c>
      <c r="D706" s="2" t="s">
        <v>59</v>
      </c>
      <c r="E706" s="2" t="s">
        <v>60</v>
      </c>
      <c r="F706" s="2" t="s">
        <v>19</v>
      </c>
      <c r="G706" s="2" t="s">
        <v>20</v>
      </c>
      <c r="H706" s="2">
        <v>26</v>
      </c>
      <c r="I706" s="2" t="s">
        <v>2872</v>
      </c>
      <c r="J706" s="2" t="s">
        <v>2873</v>
      </c>
      <c r="K706" s="3">
        <v>0</v>
      </c>
      <c r="L706" s="2" t="s">
        <v>23</v>
      </c>
      <c r="M706" s="2" t="s">
        <v>24</v>
      </c>
      <c r="N706" s="2"/>
    </row>
    <row r="707" spans="1:14">
      <c r="A707" s="4" t="s">
        <v>2874</v>
      </c>
      <c r="B707" s="4" t="s">
        <v>2875</v>
      </c>
      <c r="C707" s="4" t="s">
        <v>681</v>
      </c>
      <c r="D707" s="4" t="s">
        <v>17</v>
      </c>
      <c r="E707" s="4" t="s">
        <v>40</v>
      </c>
      <c r="F707" s="4" t="s">
        <v>19</v>
      </c>
      <c r="G707" s="4" t="s">
        <v>122</v>
      </c>
      <c r="H707" s="4">
        <v>43</v>
      </c>
      <c r="I707" s="4" t="s">
        <v>2876</v>
      </c>
      <c r="J707" s="4" t="s">
        <v>2877</v>
      </c>
      <c r="K707" s="5">
        <v>0</v>
      </c>
      <c r="L707" s="4" t="s">
        <v>138</v>
      </c>
      <c r="M707" s="4" t="s">
        <v>376</v>
      </c>
      <c r="N707" s="4"/>
    </row>
    <row r="708" spans="1:14">
      <c r="A708" s="2" t="s">
        <v>2878</v>
      </c>
      <c r="B708" s="2" t="s">
        <v>2879</v>
      </c>
      <c r="C708" s="2" t="s">
        <v>384</v>
      </c>
      <c r="D708" s="2" t="s">
        <v>93</v>
      </c>
      <c r="E708" s="2" t="s">
        <v>18</v>
      </c>
      <c r="F708" s="2" t="s">
        <v>19</v>
      </c>
      <c r="G708" s="2" t="s">
        <v>31</v>
      </c>
      <c r="H708" s="2">
        <v>63</v>
      </c>
      <c r="I708" s="2" t="s">
        <v>2880</v>
      </c>
      <c r="J708" s="2" t="s">
        <v>2881</v>
      </c>
      <c r="K708" s="3">
        <v>0</v>
      </c>
      <c r="L708" s="2" t="s">
        <v>23</v>
      </c>
      <c r="M708" s="2" t="s">
        <v>73</v>
      </c>
      <c r="N708" s="2"/>
    </row>
    <row r="709" spans="1:14">
      <c r="A709" s="4" t="s">
        <v>2882</v>
      </c>
      <c r="B709" s="4" t="s">
        <v>2883</v>
      </c>
      <c r="C709" s="4" t="s">
        <v>191</v>
      </c>
      <c r="D709" s="4" t="s">
        <v>113</v>
      </c>
      <c r="E709" s="4" t="s">
        <v>29</v>
      </c>
      <c r="F709" s="4" t="s">
        <v>30</v>
      </c>
      <c r="G709" s="4" t="s">
        <v>41</v>
      </c>
      <c r="H709" s="4">
        <v>65</v>
      </c>
      <c r="I709" s="4" t="s">
        <v>2884</v>
      </c>
      <c r="J709" s="4" t="s">
        <v>2885</v>
      </c>
      <c r="K709" s="5">
        <v>0</v>
      </c>
      <c r="L709" s="4" t="s">
        <v>23</v>
      </c>
      <c r="M709" s="4" t="s">
        <v>129</v>
      </c>
      <c r="N709" s="4"/>
    </row>
    <row r="710" spans="1:14">
      <c r="A710" s="2" t="s">
        <v>2886</v>
      </c>
      <c r="B710" s="2" t="s">
        <v>2887</v>
      </c>
      <c r="C710" s="2" t="s">
        <v>16</v>
      </c>
      <c r="D710" s="2" t="s">
        <v>113</v>
      </c>
      <c r="E710" s="2" t="s">
        <v>40</v>
      </c>
      <c r="F710" s="2" t="s">
        <v>30</v>
      </c>
      <c r="G710" s="2" t="s">
        <v>31</v>
      </c>
      <c r="H710" s="2">
        <v>45</v>
      </c>
      <c r="I710" s="2" t="s">
        <v>2888</v>
      </c>
      <c r="J710" s="2" t="s">
        <v>2889</v>
      </c>
      <c r="K710" s="3">
        <v>0.11</v>
      </c>
      <c r="L710" s="2" t="s">
        <v>23</v>
      </c>
      <c r="M710" s="2" t="s">
        <v>44</v>
      </c>
      <c r="N710" s="2"/>
    </row>
    <row r="711" spans="1:14">
      <c r="A711" s="4" t="s">
        <v>1115</v>
      </c>
      <c r="B711" s="4" t="s">
        <v>2890</v>
      </c>
      <c r="C711" s="4" t="s">
        <v>65</v>
      </c>
      <c r="D711" s="4" t="s">
        <v>59</v>
      </c>
      <c r="E711" s="4" t="s">
        <v>60</v>
      </c>
      <c r="F711" s="4" t="s">
        <v>30</v>
      </c>
      <c r="G711" s="4" t="s">
        <v>20</v>
      </c>
      <c r="H711" s="4">
        <v>42</v>
      </c>
      <c r="I711" s="4" t="s">
        <v>2891</v>
      </c>
      <c r="J711" s="4" t="s">
        <v>2892</v>
      </c>
      <c r="K711" s="5">
        <v>0.06</v>
      </c>
      <c r="L711" s="4" t="s">
        <v>23</v>
      </c>
      <c r="M711" s="4" t="s">
        <v>44</v>
      </c>
      <c r="N711" s="4"/>
    </row>
    <row r="712" spans="1:14">
      <c r="A712" s="2" t="s">
        <v>2893</v>
      </c>
      <c r="B712" s="2" t="s">
        <v>2894</v>
      </c>
      <c r="C712" s="2" t="s">
        <v>112</v>
      </c>
      <c r="D712" s="2" t="s">
        <v>17</v>
      </c>
      <c r="E712" s="2" t="s">
        <v>40</v>
      </c>
      <c r="F712" s="2" t="s">
        <v>30</v>
      </c>
      <c r="G712" s="2" t="s">
        <v>20</v>
      </c>
      <c r="H712" s="2">
        <v>59</v>
      </c>
      <c r="I712" s="2" t="s">
        <v>2895</v>
      </c>
      <c r="J712" s="2" t="s">
        <v>2896</v>
      </c>
      <c r="K712" s="3">
        <v>0.36</v>
      </c>
      <c r="L712" s="2" t="s">
        <v>23</v>
      </c>
      <c r="M712" s="2" t="s">
        <v>73</v>
      </c>
      <c r="N712" s="2"/>
    </row>
    <row r="713" spans="1:14">
      <c r="A713" s="4" t="s">
        <v>2897</v>
      </c>
      <c r="B713" s="4" t="s">
        <v>2898</v>
      </c>
      <c r="C713" s="4" t="s">
        <v>65</v>
      </c>
      <c r="D713" s="4" t="s">
        <v>87</v>
      </c>
      <c r="E713" s="4" t="s">
        <v>60</v>
      </c>
      <c r="F713" s="4" t="s">
        <v>19</v>
      </c>
      <c r="G713" s="4" t="s">
        <v>122</v>
      </c>
      <c r="H713" s="4">
        <v>42</v>
      </c>
      <c r="I713" s="4" t="s">
        <v>2899</v>
      </c>
      <c r="J713" s="4" t="s">
        <v>2900</v>
      </c>
      <c r="K713" s="5">
        <v>0.06</v>
      </c>
      <c r="L713" s="4" t="s">
        <v>23</v>
      </c>
      <c r="M713" s="4" t="s">
        <v>73</v>
      </c>
      <c r="N713" s="4"/>
    </row>
    <row r="714" spans="1:14">
      <c r="A714" s="2" t="s">
        <v>2901</v>
      </c>
      <c r="B714" s="2" t="s">
        <v>2902</v>
      </c>
      <c r="C714" s="2" t="s">
        <v>304</v>
      </c>
      <c r="D714" s="2" t="s">
        <v>87</v>
      </c>
      <c r="E714" s="2" t="s">
        <v>29</v>
      </c>
      <c r="F714" s="2" t="s">
        <v>19</v>
      </c>
      <c r="G714" s="2" t="s">
        <v>122</v>
      </c>
      <c r="H714" s="2">
        <v>45</v>
      </c>
      <c r="I714" s="2" t="s">
        <v>2903</v>
      </c>
      <c r="J714" s="2" t="s">
        <v>2904</v>
      </c>
      <c r="K714" s="3">
        <v>0</v>
      </c>
      <c r="L714" s="2" t="s">
        <v>138</v>
      </c>
      <c r="M714" s="2" t="s">
        <v>139</v>
      </c>
      <c r="N714" s="2" t="s">
        <v>2905</v>
      </c>
    </row>
    <row r="715" spans="1:14">
      <c r="A715" s="4" t="s">
        <v>2906</v>
      </c>
      <c r="B715" s="4" t="s">
        <v>2907</v>
      </c>
      <c r="C715" s="4" t="s">
        <v>289</v>
      </c>
      <c r="D715" s="4" t="s">
        <v>93</v>
      </c>
      <c r="E715" s="4" t="s">
        <v>40</v>
      </c>
      <c r="F715" s="4" t="s">
        <v>30</v>
      </c>
      <c r="G715" s="4" t="s">
        <v>41</v>
      </c>
      <c r="H715" s="4">
        <v>45</v>
      </c>
      <c r="I715" s="4" t="s">
        <v>2908</v>
      </c>
      <c r="J715" s="4" t="s">
        <v>2909</v>
      </c>
      <c r="K715" s="5">
        <v>0</v>
      </c>
      <c r="L715" s="4" t="s">
        <v>23</v>
      </c>
      <c r="M715" s="4" t="s">
        <v>129</v>
      </c>
      <c r="N715" s="4"/>
    </row>
    <row r="716" spans="1:14">
      <c r="A716" s="2" t="s">
        <v>2910</v>
      </c>
      <c r="B716" s="2" t="s">
        <v>2911</v>
      </c>
      <c r="C716" s="2" t="s">
        <v>38</v>
      </c>
      <c r="D716" s="2" t="s">
        <v>113</v>
      </c>
      <c r="E716" s="2" t="s">
        <v>40</v>
      </c>
      <c r="F716" s="2" t="s">
        <v>19</v>
      </c>
      <c r="G716" s="2" t="s">
        <v>31</v>
      </c>
      <c r="H716" s="2">
        <v>28</v>
      </c>
      <c r="I716" s="2" t="s">
        <v>1735</v>
      </c>
      <c r="J716" s="2" t="s">
        <v>2912</v>
      </c>
      <c r="K716" s="3">
        <v>0.28000000000000003</v>
      </c>
      <c r="L716" s="2" t="s">
        <v>34</v>
      </c>
      <c r="M716" s="2" t="s">
        <v>161</v>
      </c>
      <c r="N716" s="2"/>
    </row>
    <row r="717" spans="1:14">
      <c r="A717" s="4" t="s">
        <v>2629</v>
      </c>
      <c r="B717" s="4" t="s">
        <v>2913</v>
      </c>
      <c r="C717" s="4" t="s">
        <v>596</v>
      </c>
      <c r="D717" s="4" t="s">
        <v>17</v>
      </c>
      <c r="E717" s="4" t="s">
        <v>60</v>
      </c>
      <c r="F717" s="4" t="s">
        <v>30</v>
      </c>
      <c r="G717" s="4" t="s">
        <v>41</v>
      </c>
      <c r="H717" s="4">
        <v>51</v>
      </c>
      <c r="I717" s="4" t="s">
        <v>2914</v>
      </c>
      <c r="J717" s="4" t="s">
        <v>2915</v>
      </c>
      <c r="K717" s="5">
        <v>0</v>
      </c>
      <c r="L717" s="4" t="s">
        <v>23</v>
      </c>
      <c r="M717" s="4" t="s">
        <v>73</v>
      </c>
      <c r="N717" s="4" t="s">
        <v>2916</v>
      </c>
    </row>
    <row r="718" spans="1:14">
      <c r="A718" s="2" t="s">
        <v>2917</v>
      </c>
      <c r="B718" s="2" t="s">
        <v>2918</v>
      </c>
      <c r="C718" s="2" t="s">
        <v>112</v>
      </c>
      <c r="D718" s="2" t="s">
        <v>77</v>
      </c>
      <c r="E718" s="2" t="s">
        <v>29</v>
      </c>
      <c r="F718" s="2" t="s">
        <v>19</v>
      </c>
      <c r="G718" s="2" t="s">
        <v>31</v>
      </c>
      <c r="H718" s="2">
        <v>38</v>
      </c>
      <c r="I718" s="2" t="s">
        <v>2919</v>
      </c>
      <c r="J718" s="2" t="s">
        <v>2920</v>
      </c>
      <c r="K718" s="3">
        <v>0.32</v>
      </c>
      <c r="L718" s="2" t="s">
        <v>23</v>
      </c>
      <c r="M718" s="2" t="s">
        <v>80</v>
      </c>
      <c r="N718" s="2"/>
    </row>
    <row r="719" spans="1:14">
      <c r="A719" s="4" t="s">
        <v>2921</v>
      </c>
      <c r="B719" s="4" t="s">
        <v>2922</v>
      </c>
      <c r="C719" s="4" t="s">
        <v>16</v>
      </c>
      <c r="D719" s="4" t="s">
        <v>77</v>
      </c>
      <c r="E719" s="4" t="s">
        <v>60</v>
      </c>
      <c r="F719" s="4" t="s">
        <v>19</v>
      </c>
      <c r="G719" s="4" t="s">
        <v>41</v>
      </c>
      <c r="H719" s="4">
        <v>62</v>
      </c>
      <c r="I719" s="4" t="s">
        <v>2923</v>
      </c>
      <c r="J719" s="4" t="s">
        <v>2924</v>
      </c>
      <c r="K719" s="5">
        <v>0.13</v>
      </c>
      <c r="L719" s="4" t="s">
        <v>23</v>
      </c>
      <c r="M719" s="4" t="s">
        <v>55</v>
      </c>
      <c r="N719" s="4"/>
    </row>
    <row r="720" spans="1:14">
      <c r="A720" s="2" t="s">
        <v>2925</v>
      </c>
      <c r="B720" s="2" t="s">
        <v>2926</v>
      </c>
      <c r="C720" s="2" t="s">
        <v>65</v>
      </c>
      <c r="D720" s="2" t="s">
        <v>39</v>
      </c>
      <c r="E720" s="2" t="s">
        <v>60</v>
      </c>
      <c r="F720" s="2" t="s">
        <v>30</v>
      </c>
      <c r="G720" s="2" t="s">
        <v>31</v>
      </c>
      <c r="H720" s="2">
        <v>52</v>
      </c>
      <c r="I720" s="2" t="s">
        <v>2927</v>
      </c>
      <c r="J720" s="2" t="s">
        <v>2928</v>
      </c>
      <c r="K720" s="3">
        <v>7.0000000000000007E-2</v>
      </c>
      <c r="L720" s="2" t="s">
        <v>34</v>
      </c>
      <c r="M720" s="2" t="s">
        <v>104</v>
      </c>
      <c r="N720" s="2"/>
    </row>
    <row r="721" spans="1:14">
      <c r="A721" s="4" t="s">
        <v>2929</v>
      </c>
      <c r="B721" s="4" t="s">
        <v>2930</v>
      </c>
      <c r="C721" s="4" t="s">
        <v>112</v>
      </c>
      <c r="D721" s="4" t="s">
        <v>39</v>
      </c>
      <c r="E721" s="4" t="s">
        <v>18</v>
      </c>
      <c r="F721" s="4" t="s">
        <v>30</v>
      </c>
      <c r="G721" s="4" t="s">
        <v>31</v>
      </c>
      <c r="H721" s="4">
        <v>52</v>
      </c>
      <c r="I721" s="4" t="s">
        <v>2931</v>
      </c>
      <c r="J721" s="4" t="s">
        <v>2932</v>
      </c>
      <c r="K721" s="5">
        <v>0.37</v>
      </c>
      <c r="L721" s="4" t="s">
        <v>23</v>
      </c>
      <c r="M721" s="4" t="s">
        <v>73</v>
      </c>
      <c r="N721" s="4"/>
    </row>
    <row r="722" spans="1:14">
      <c r="A722" s="2" t="s">
        <v>2933</v>
      </c>
      <c r="B722" s="2" t="s">
        <v>2934</v>
      </c>
      <c r="C722" s="2" t="s">
        <v>65</v>
      </c>
      <c r="D722" s="2" t="s">
        <v>87</v>
      </c>
      <c r="E722" s="2" t="s">
        <v>60</v>
      </c>
      <c r="F722" s="2" t="s">
        <v>30</v>
      </c>
      <c r="G722" s="2" t="s">
        <v>31</v>
      </c>
      <c r="H722" s="2">
        <v>48</v>
      </c>
      <c r="I722" s="2" t="s">
        <v>2935</v>
      </c>
      <c r="J722" s="2" t="s">
        <v>2936</v>
      </c>
      <c r="K722" s="3">
        <v>0.09</v>
      </c>
      <c r="L722" s="2" t="s">
        <v>34</v>
      </c>
      <c r="M722" s="2" t="s">
        <v>161</v>
      </c>
      <c r="N722" s="2"/>
    </row>
    <row r="723" spans="1:14">
      <c r="A723" s="4" t="s">
        <v>2937</v>
      </c>
      <c r="B723" s="4" t="s">
        <v>2938</v>
      </c>
      <c r="C723" s="4" t="s">
        <v>182</v>
      </c>
      <c r="D723" s="4" t="s">
        <v>17</v>
      </c>
      <c r="E723" s="4" t="s">
        <v>40</v>
      </c>
      <c r="F723" s="4" t="s">
        <v>30</v>
      </c>
      <c r="G723" s="4" t="s">
        <v>41</v>
      </c>
      <c r="H723" s="4">
        <v>38</v>
      </c>
      <c r="I723" s="4" t="s">
        <v>2939</v>
      </c>
      <c r="J723" s="4" t="s">
        <v>2940</v>
      </c>
      <c r="K723" s="5">
        <v>0</v>
      </c>
      <c r="L723" s="4" t="s">
        <v>23</v>
      </c>
      <c r="M723" s="4" t="s">
        <v>24</v>
      </c>
      <c r="N723" s="4"/>
    </row>
    <row r="724" spans="1:14">
      <c r="A724" s="2" t="s">
        <v>2941</v>
      </c>
      <c r="B724" s="2" t="s">
        <v>2942</v>
      </c>
      <c r="C724" s="2" t="s">
        <v>492</v>
      </c>
      <c r="D724" s="2" t="s">
        <v>93</v>
      </c>
      <c r="E724" s="2" t="s">
        <v>40</v>
      </c>
      <c r="F724" s="2" t="s">
        <v>19</v>
      </c>
      <c r="G724" s="2" t="s">
        <v>31</v>
      </c>
      <c r="H724" s="2">
        <v>51</v>
      </c>
      <c r="I724" s="2" t="s">
        <v>2943</v>
      </c>
      <c r="J724" s="2" t="s">
        <v>2944</v>
      </c>
      <c r="K724" s="3">
        <v>0</v>
      </c>
      <c r="L724" s="2" t="s">
        <v>34</v>
      </c>
      <c r="M724" s="2" t="s">
        <v>35</v>
      </c>
      <c r="N724" s="2"/>
    </row>
    <row r="725" spans="1:14">
      <c r="A725" s="4" t="s">
        <v>2945</v>
      </c>
      <c r="B725" s="4" t="s">
        <v>2946</v>
      </c>
      <c r="C725" s="4" t="s">
        <v>38</v>
      </c>
      <c r="D725" s="4" t="s">
        <v>113</v>
      </c>
      <c r="E725" s="4" t="s">
        <v>40</v>
      </c>
      <c r="F725" s="4" t="s">
        <v>30</v>
      </c>
      <c r="G725" s="4" t="s">
        <v>41</v>
      </c>
      <c r="H725" s="4">
        <v>32</v>
      </c>
      <c r="I725" s="4" t="s">
        <v>2947</v>
      </c>
      <c r="J725" s="4" t="s">
        <v>2948</v>
      </c>
      <c r="K725" s="5">
        <v>0.16</v>
      </c>
      <c r="L725" s="4" t="s">
        <v>23</v>
      </c>
      <c r="M725" s="4" t="s">
        <v>24</v>
      </c>
      <c r="N725" s="4"/>
    </row>
    <row r="726" spans="1:14">
      <c r="A726" s="2" t="s">
        <v>2949</v>
      </c>
      <c r="B726" s="2" t="s">
        <v>2950</v>
      </c>
      <c r="C726" s="2" t="s">
        <v>204</v>
      </c>
      <c r="D726" s="2" t="s">
        <v>17</v>
      </c>
      <c r="E726" s="2" t="s">
        <v>18</v>
      </c>
      <c r="F726" s="2" t="s">
        <v>19</v>
      </c>
      <c r="G726" s="2" t="s">
        <v>31</v>
      </c>
      <c r="H726" s="2">
        <v>36</v>
      </c>
      <c r="I726" s="2" t="s">
        <v>2951</v>
      </c>
      <c r="J726" s="2" t="s">
        <v>2952</v>
      </c>
      <c r="K726" s="3">
        <v>0</v>
      </c>
      <c r="L726" s="2" t="s">
        <v>23</v>
      </c>
      <c r="M726" s="2" t="s">
        <v>80</v>
      </c>
      <c r="N726" s="2"/>
    </row>
    <row r="727" spans="1:14">
      <c r="A727" s="4" t="s">
        <v>2953</v>
      </c>
      <c r="B727" s="4" t="s">
        <v>2954</v>
      </c>
      <c r="C727" s="4" t="s">
        <v>226</v>
      </c>
      <c r="D727" s="4" t="s">
        <v>87</v>
      </c>
      <c r="E727" s="4" t="s">
        <v>18</v>
      </c>
      <c r="F727" s="4" t="s">
        <v>19</v>
      </c>
      <c r="G727" s="4" t="s">
        <v>31</v>
      </c>
      <c r="H727" s="4">
        <v>45</v>
      </c>
      <c r="I727" s="4" t="s">
        <v>2722</v>
      </c>
      <c r="J727" s="4" t="s">
        <v>2955</v>
      </c>
      <c r="K727" s="5">
        <v>0</v>
      </c>
      <c r="L727" s="4" t="s">
        <v>23</v>
      </c>
      <c r="M727" s="4" t="s">
        <v>44</v>
      </c>
      <c r="N727" s="4"/>
    </row>
    <row r="728" spans="1:14">
      <c r="A728" s="2" t="s">
        <v>2956</v>
      </c>
      <c r="B728" s="2" t="s">
        <v>2957</v>
      </c>
      <c r="C728" s="2" t="s">
        <v>173</v>
      </c>
      <c r="D728" s="2" t="s">
        <v>93</v>
      </c>
      <c r="E728" s="2" t="s">
        <v>60</v>
      </c>
      <c r="F728" s="2" t="s">
        <v>19</v>
      </c>
      <c r="G728" s="2" t="s">
        <v>31</v>
      </c>
      <c r="H728" s="2">
        <v>32</v>
      </c>
      <c r="I728" s="2" t="s">
        <v>2958</v>
      </c>
      <c r="J728" s="2" t="s">
        <v>2959</v>
      </c>
      <c r="K728" s="3">
        <v>0.11</v>
      </c>
      <c r="L728" s="2" t="s">
        <v>23</v>
      </c>
      <c r="M728" s="2" t="s">
        <v>55</v>
      </c>
      <c r="N728" s="2"/>
    </row>
    <row r="729" spans="1:14">
      <c r="A729" s="4" t="s">
        <v>2960</v>
      </c>
      <c r="B729" s="4" t="s">
        <v>2961</v>
      </c>
      <c r="C729" s="4" t="s">
        <v>52</v>
      </c>
      <c r="D729" s="4" t="s">
        <v>113</v>
      </c>
      <c r="E729" s="4" t="s">
        <v>60</v>
      </c>
      <c r="F729" s="4" t="s">
        <v>30</v>
      </c>
      <c r="G729" s="4" t="s">
        <v>31</v>
      </c>
      <c r="H729" s="4">
        <v>45</v>
      </c>
      <c r="I729" s="4" t="s">
        <v>2962</v>
      </c>
      <c r="J729" s="4" t="s">
        <v>2963</v>
      </c>
      <c r="K729" s="5">
        <v>0</v>
      </c>
      <c r="L729" s="4" t="s">
        <v>34</v>
      </c>
      <c r="M729" s="4" t="s">
        <v>211</v>
      </c>
      <c r="N729" s="4"/>
    </row>
    <row r="730" spans="1:14">
      <c r="A730" s="2" t="s">
        <v>2964</v>
      </c>
      <c r="B730" s="2" t="s">
        <v>2965</v>
      </c>
      <c r="C730" s="2" t="s">
        <v>681</v>
      </c>
      <c r="D730" s="2" t="s">
        <v>17</v>
      </c>
      <c r="E730" s="2" t="s">
        <v>60</v>
      </c>
      <c r="F730" s="2" t="s">
        <v>30</v>
      </c>
      <c r="G730" s="2" t="s">
        <v>41</v>
      </c>
      <c r="H730" s="2">
        <v>54</v>
      </c>
      <c r="I730" s="2" t="s">
        <v>2966</v>
      </c>
      <c r="J730" s="2" t="s">
        <v>2967</v>
      </c>
      <c r="K730" s="3">
        <v>0</v>
      </c>
      <c r="L730" s="2" t="s">
        <v>23</v>
      </c>
      <c r="M730" s="2" t="s">
        <v>44</v>
      </c>
      <c r="N730" s="2" t="s">
        <v>2968</v>
      </c>
    </row>
    <row r="731" spans="1:14">
      <c r="A731" s="4" t="s">
        <v>2969</v>
      </c>
      <c r="B731" s="4" t="s">
        <v>2970</v>
      </c>
      <c r="C731" s="4" t="s">
        <v>492</v>
      </c>
      <c r="D731" s="4" t="s">
        <v>93</v>
      </c>
      <c r="E731" s="4" t="s">
        <v>40</v>
      </c>
      <c r="F731" s="4" t="s">
        <v>19</v>
      </c>
      <c r="G731" s="4" t="s">
        <v>31</v>
      </c>
      <c r="H731" s="4">
        <v>48</v>
      </c>
      <c r="I731" s="4" t="s">
        <v>2971</v>
      </c>
      <c r="J731" s="4" t="s">
        <v>2972</v>
      </c>
      <c r="K731" s="5">
        <v>0</v>
      </c>
      <c r="L731" s="4" t="s">
        <v>34</v>
      </c>
      <c r="M731" s="4" t="s">
        <v>104</v>
      </c>
      <c r="N731" s="4" t="s">
        <v>1105</v>
      </c>
    </row>
    <row r="732" spans="1:14">
      <c r="A732" s="2" t="s">
        <v>2973</v>
      </c>
      <c r="B732" s="2" t="s">
        <v>2974</v>
      </c>
      <c r="C732" s="2" t="s">
        <v>112</v>
      </c>
      <c r="D732" s="2" t="s">
        <v>113</v>
      </c>
      <c r="E732" s="2" t="s">
        <v>60</v>
      </c>
      <c r="F732" s="2" t="s">
        <v>30</v>
      </c>
      <c r="G732" s="2" t="s">
        <v>31</v>
      </c>
      <c r="H732" s="2">
        <v>45</v>
      </c>
      <c r="I732" s="2" t="s">
        <v>2975</v>
      </c>
      <c r="J732" s="2" t="s">
        <v>2976</v>
      </c>
      <c r="K732" s="3">
        <v>0.32</v>
      </c>
      <c r="L732" s="2" t="s">
        <v>23</v>
      </c>
      <c r="M732" s="2" t="s">
        <v>55</v>
      </c>
      <c r="N732" s="2" t="s">
        <v>2977</v>
      </c>
    </row>
    <row r="733" spans="1:14">
      <c r="A733" s="4" t="s">
        <v>2978</v>
      </c>
      <c r="B733" s="4" t="s">
        <v>2979</v>
      </c>
      <c r="C733" s="4" t="s">
        <v>47</v>
      </c>
      <c r="D733" s="4" t="s">
        <v>17</v>
      </c>
      <c r="E733" s="4" t="s">
        <v>29</v>
      </c>
      <c r="F733" s="4" t="s">
        <v>19</v>
      </c>
      <c r="G733" s="4" t="s">
        <v>122</v>
      </c>
      <c r="H733" s="4">
        <v>46</v>
      </c>
      <c r="I733" s="4" t="s">
        <v>2980</v>
      </c>
      <c r="J733" s="4" t="s">
        <v>2981</v>
      </c>
      <c r="K733" s="5">
        <v>0.09</v>
      </c>
      <c r="L733" s="4" t="s">
        <v>138</v>
      </c>
      <c r="M733" s="4" t="s">
        <v>376</v>
      </c>
      <c r="N733" s="4"/>
    </row>
    <row r="734" spans="1:14">
      <c r="A734" s="2" t="s">
        <v>2982</v>
      </c>
      <c r="B734" s="2" t="s">
        <v>2983</v>
      </c>
      <c r="C734" s="2" t="s">
        <v>299</v>
      </c>
      <c r="D734" s="2" t="s">
        <v>93</v>
      </c>
      <c r="E734" s="2" t="s">
        <v>18</v>
      </c>
      <c r="F734" s="2" t="s">
        <v>19</v>
      </c>
      <c r="G734" s="2" t="s">
        <v>31</v>
      </c>
      <c r="H734" s="2">
        <v>40</v>
      </c>
      <c r="I734" s="2" t="s">
        <v>2984</v>
      </c>
      <c r="J734" s="2" t="s">
        <v>2985</v>
      </c>
      <c r="K734" s="3">
        <v>0</v>
      </c>
      <c r="L734" s="2" t="s">
        <v>34</v>
      </c>
      <c r="M734" s="2" t="s">
        <v>211</v>
      </c>
      <c r="N734" s="2"/>
    </row>
    <row r="735" spans="1:14">
      <c r="A735" s="4" t="s">
        <v>648</v>
      </c>
      <c r="B735" s="4" t="s">
        <v>2986</v>
      </c>
      <c r="C735" s="4" t="s">
        <v>38</v>
      </c>
      <c r="D735" s="4" t="s">
        <v>59</v>
      </c>
      <c r="E735" s="4" t="s">
        <v>29</v>
      </c>
      <c r="F735" s="4" t="s">
        <v>19</v>
      </c>
      <c r="G735" s="4" t="s">
        <v>20</v>
      </c>
      <c r="H735" s="4">
        <v>61</v>
      </c>
      <c r="I735" s="4" t="s">
        <v>2987</v>
      </c>
      <c r="J735" s="4" t="s">
        <v>2988</v>
      </c>
      <c r="K735" s="5">
        <v>0.28000000000000003</v>
      </c>
      <c r="L735" s="4" t="s">
        <v>23</v>
      </c>
      <c r="M735" s="4" t="s">
        <v>55</v>
      </c>
      <c r="N735" s="4"/>
    </row>
    <row r="736" spans="1:14">
      <c r="A736" s="2" t="s">
        <v>2989</v>
      </c>
      <c r="B736" s="2" t="s">
        <v>2990</v>
      </c>
      <c r="C736" s="2" t="s">
        <v>492</v>
      </c>
      <c r="D736" s="2" t="s">
        <v>93</v>
      </c>
      <c r="E736" s="2" t="s">
        <v>40</v>
      </c>
      <c r="F736" s="2" t="s">
        <v>30</v>
      </c>
      <c r="G736" s="2" t="s">
        <v>122</v>
      </c>
      <c r="H736" s="2">
        <v>54</v>
      </c>
      <c r="I736" s="2" t="s">
        <v>2991</v>
      </c>
      <c r="J736" s="2" t="s">
        <v>2992</v>
      </c>
      <c r="K736" s="3">
        <v>0</v>
      </c>
      <c r="L736" s="2" t="s">
        <v>138</v>
      </c>
      <c r="M736" s="2" t="s">
        <v>376</v>
      </c>
      <c r="N736" s="2"/>
    </row>
    <row r="737" spans="1:14">
      <c r="A737" s="4" t="s">
        <v>2993</v>
      </c>
      <c r="B737" s="4" t="s">
        <v>2994</v>
      </c>
      <c r="C737" s="4" t="s">
        <v>112</v>
      </c>
      <c r="D737" s="4" t="s">
        <v>87</v>
      </c>
      <c r="E737" s="4" t="s">
        <v>60</v>
      </c>
      <c r="F737" s="4" t="s">
        <v>30</v>
      </c>
      <c r="G737" s="4" t="s">
        <v>122</v>
      </c>
      <c r="H737" s="4">
        <v>62</v>
      </c>
      <c r="I737" s="4" t="s">
        <v>2995</v>
      </c>
      <c r="J737" s="4" t="s">
        <v>2996</v>
      </c>
      <c r="K737" s="5">
        <v>0.33</v>
      </c>
      <c r="L737" s="4" t="s">
        <v>23</v>
      </c>
      <c r="M737" s="4" t="s">
        <v>24</v>
      </c>
      <c r="N737" s="4"/>
    </row>
    <row r="738" spans="1:14">
      <c r="A738" s="2" t="s">
        <v>2997</v>
      </c>
      <c r="B738" s="2" t="s">
        <v>2998</v>
      </c>
      <c r="C738" s="2" t="s">
        <v>596</v>
      </c>
      <c r="D738" s="2" t="s">
        <v>17</v>
      </c>
      <c r="E738" s="2" t="s">
        <v>40</v>
      </c>
      <c r="F738" s="2" t="s">
        <v>30</v>
      </c>
      <c r="G738" s="2" t="s">
        <v>41</v>
      </c>
      <c r="H738" s="2">
        <v>48</v>
      </c>
      <c r="I738" s="2" t="s">
        <v>2999</v>
      </c>
      <c r="J738" s="2" t="s">
        <v>3000</v>
      </c>
      <c r="K738" s="3">
        <v>0</v>
      </c>
      <c r="L738" s="2" t="s">
        <v>23</v>
      </c>
      <c r="M738" s="2" t="s">
        <v>80</v>
      </c>
      <c r="N738" s="2"/>
    </row>
    <row r="739" spans="1:14">
      <c r="A739" s="4" t="s">
        <v>3001</v>
      </c>
      <c r="B739" s="4" t="s">
        <v>3002</v>
      </c>
      <c r="C739" s="4" t="s">
        <v>65</v>
      </c>
      <c r="D739" s="4" t="s">
        <v>113</v>
      </c>
      <c r="E739" s="4" t="s">
        <v>29</v>
      </c>
      <c r="F739" s="4" t="s">
        <v>19</v>
      </c>
      <c r="G739" s="4" t="s">
        <v>122</v>
      </c>
      <c r="H739" s="4">
        <v>29</v>
      </c>
      <c r="I739" s="4" t="s">
        <v>3003</v>
      </c>
      <c r="J739" s="4" t="s">
        <v>3004</v>
      </c>
      <c r="K739" s="5">
        <v>0.08</v>
      </c>
      <c r="L739" s="4" t="s">
        <v>23</v>
      </c>
      <c r="M739" s="4" t="s">
        <v>55</v>
      </c>
      <c r="N739" s="4" t="s">
        <v>3005</v>
      </c>
    </row>
    <row r="740" spans="1:14">
      <c r="A740" s="2" t="s">
        <v>3006</v>
      </c>
      <c r="B740" s="2" t="s">
        <v>3007</v>
      </c>
      <c r="C740" s="2" t="s">
        <v>38</v>
      </c>
      <c r="D740" s="2" t="s">
        <v>59</v>
      </c>
      <c r="E740" s="2" t="s">
        <v>18</v>
      </c>
      <c r="F740" s="2" t="s">
        <v>30</v>
      </c>
      <c r="G740" s="2" t="s">
        <v>122</v>
      </c>
      <c r="H740" s="2">
        <v>39</v>
      </c>
      <c r="I740" s="2" t="s">
        <v>3008</v>
      </c>
      <c r="J740" s="2" t="s">
        <v>3009</v>
      </c>
      <c r="K740" s="3">
        <v>0.28000000000000003</v>
      </c>
      <c r="L740" s="2" t="s">
        <v>23</v>
      </c>
      <c r="M740" s="2" t="s">
        <v>129</v>
      </c>
      <c r="N740" s="2" t="s">
        <v>3010</v>
      </c>
    </row>
    <row r="741" spans="1:14">
      <c r="A741" s="4" t="s">
        <v>3011</v>
      </c>
      <c r="B741" s="4" t="s">
        <v>3012</v>
      </c>
      <c r="C741" s="4" t="s">
        <v>16</v>
      </c>
      <c r="D741" s="4" t="s">
        <v>39</v>
      </c>
      <c r="E741" s="4" t="s">
        <v>40</v>
      </c>
      <c r="F741" s="4" t="s">
        <v>30</v>
      </c>
      <c r="G741" s="4" t="s">
        <v>31</v>
      </c>
      <c r="H741" s="4">
        <v>44</v>
      </c>
      <c r="I741" s="4" t="s">
        <v>3013</v>
      </c>
      <c r="J741" s="4" t="s">
        <v>3014</v>
      </c>
      <c r="K741" s="5">
        <v>0.12</v>
      </c>
      <c r="L741" s="4" t="s">
        <v>23</v>
      </c>
      <c r="M741" s="4" t="s">
        <v>129</v>
      </c>
      <c r="N741" s="4"/>
    </row>
    <row r="742" spans="1:14">
      <c r="A742" s="2" t="s">
        <v>3015</v>
      </c>
      <c r="B742" s="2" t="s">
        <v>3016</v>
      </c>
      <c r="C742" s="2" t="s">
        <v>38</v>
      </c>
      <c r="D742" s="2" t="s">
        <v>93</v>
      </c>
      <c r="E742" s="2" t="s">
        <v>29</v>
      </c>
      <c r="F742" s="2" t="s">
        <v>30</v>
      </c>
      <c r="G742" s="2" t="s">
        <v>41</v>
      </c>
      <c r="H742" s="2">
        <v>52</v>
      </c>
      <c r="I742" s="2" t="s">
        <v>3017</v>
      </c>
      <c r="J742" s="2" t="s">
        <v>3018</v>
      </c>
      <c r="K742" s="3">
        <v>0.28000000000000003</v>
      </c>
      <c r="L742" s="2" t="s">
        <v>23</v>
      </c>
      <c r="M742" s="2" t="s">
        <v>73</v>
      </c>
      <c r="N742" s="2"/>
    </row>
    <row r="743" spans="1:14">
      <c r="A743" s="4" t="s">
        <v>3019</v>
      </c>
      <c r="B743" s="4" t="s">
        <v>3020</v>
      </c>
      <c r="C743" s="4" t="s">
        <v>112</v>
      </c>
      <c r="D743" s="4" t="s">
        <v>87</v>
      </c>
      <c r="E743" s="4" t="s">
        <v>40</v>
      </c>
      <c r="F743" s="4" t="s">
        <v>19</v>
      </c>
      <c r="G743" s="4" t="s">
        <v>122</v>
      </c>
      <c r="H743" s="4">
        <v>45</v>
      </c>
      <c r="I743" s="4" t="s">
        <v>3021</v>
      </c>
      <c r="J743" s="4" t="s">
        <v>3022</v>
      </c>
      <c r="K743" s="5">
        <v>0.39</v>
      </c>
      <c r="L743" s="4" t="s">
        <v>138</v>
      </c>
      <c r="M743" s="4" t="s">
        <v>376</v>
      </c>
      <c r="N743" s="4"/>
    </row>
    <row r="744" spans="1:14">
      <c r="A744" s="2" t="s">
        <v>3023</v>
      </c>
      <c r="B744" s="2" t="s">
        <v>3024</v>
      </c>
      <c r="C744" s="2" t="s">
        <v>908</v>
      </c>
      <c r="D744" s="2" t="s">
        <v>17</v>
      </c>
      <c r="E744" s="2" t="s">
        <v>18</v>
      </c>
      <c r="F744" s="2" t="s">
        <v>30</v>
      </c>
      <c r="G744" s="2" t="s">
        <v>41</v>
      </c>
      <c r="H744" s="2">
        <v>48</v>
      </c>
      <c r="I744" s="2" t="s">
        <v>3025</v>
      </c>
      <c r="J744" s="2" t="s">
        <v>3026</v>
      </c>
      <c r="K744" s="3">
        <v>0</v>
      </c>
      <c r="L744" s="2" t="s">
        <v>23</v>
      </c>
      <c r="M744" s="2" t="s">
        <v>24</v>
      </c>
      <c r="N744" s="2" t="s">
        <v>3027</v>
      </c>
    </row>
    <row r="745" spans="1:14">
      <c r="A745" s="4" t="s">
        <v>3028</v>
      </c>
      <c r="B745" s="4" t="s">
        <v>3029</v>
      </c>
      <c r="C745" s="4" t="s">
        <v>862</v>
      </c>
      <c r="D745" s="4" t="s">
        <v>17</v>
      </c>
      <c r="E745" s="4" t="s">
        <v>60</v>
      </c>
      <c r="F745" s="4" t="s">
        <v>30</v>
      </c>
      <c r="G745" s="4" t="s">
        <v>122</v>
      </c>
      <c r="H745" s="4">
        <v>39</v>
      </c>
      <c r="I745" s="4" t="s">
        <v>1405</v>
      </c>
      <c r="J745" s="4" t="s">
        <v>3030</v>
      </c>
      <c r="K745" s="5">
        <v>0</v>
      </c>
      <c r="L745" s="4" t="s">
        <v>138</v>
      </c>
      <c r="M745" s="4" t="s">
        <v>139</v>
      </c>
      <c r="N745" s="4"/>
    </row>
    <row r="746" spans="1:14">
      <c r="A746" s="2" t="s">
        <v>3031</v>
      </c>
      <c r="B746" s="2" t="s">
        <v>3032</v>
      </c>
      <c r="C746" s="2" t="s">
        <v>52</v>
      </c>
      <c r="D746" s="2" t="s">
        <v>59</v>
      </c>
      <c r="E746" s="2" t="s">
        <v>40</v>
      </c>
      <c r="F746" s="2" t="s">
        <v>19</v>
      </c>
      <c r="G746" s="2" t="s">
        <v>122</v>
      </c>
      <c r="H746" s="2">
        <v>53</v>
      </c>
      <c r="I746" s="2" t="s">
        <v>3033</v>
      </c>
      <c r="J746" s="2" t="s">
        <v>3034</v>
      </c>
      <c r="K746" s="3">
        <v>0</v>
      </c>
      <c r="L746" s="2" t="s">
        <v>138</v>
      </c>
      <c r="M746" s="2" t="s">
        <v>139</v>
      </c>
      <c r="N746" s="2" t="s">
        <v>1045</v>
      </c>
    </row>
    <row r="747" spans="1:14">
      <c r="A747" s="4" t="s">
        <v>346</v>
      </c>
      <c r="B747" s="4" t="s">
        <v>3035</v>
      </c>
      <c r="C747" s="4" t="s">
        <v>112</v>
      </c>
      <c r="D747" s="4" t="s">
        <v>77</v>
      </c>
      <c r="E747" s="4" t="s">
        <v>40</v>
      </c>
      <c r="F747" s="4" t="s">
        <v>30</v>
      </c>
      <c r="G747" s="4" t="s">
        <v>41</v>
      </c>
      <c r="H747" s="4">
        <v>41</v>
      </c>
      <c r="I747" s="4" t="s">
        <v>3036</v>
      </c>
      <c r="J747" s="4" t="s">
        <v>3037</v>
      </c>
      <c r="K747" s="5">
        <v>0.3</v>
      </c>
      <c r="L747" s="4" t="s">
        <v>23</v>
      </c>
      <c r="M747" s="4" t="s">
        <v>24</v>
      </c>
      <c r="N747" s="4"/>
    </row>
    <row r="748" spans="1:14">
      <c r="A748" s="2" t="s">
        <v>3038</v>
      </c>
      <c r="B748" s="2" t="s">
        <v>3039</v>
      </c>
      <c r="C748" s="2" t="s">
        <v>38</v>
      </c>
      <c r="D748" s="2" t="s">
        <v>93</v>
      </c>
      <c r="E748" s="2" t="s">
        <v>40</v>
      </c>
      <c r="F748" s="2" t="s">
        <v>30</v>
      </c>
      <c r="G748" s="2" t="s">
        <v>122</v>
      </c>
      <c r="H748" s="2">
        <v>40</v>
      </c>
      <c r="I748" s="2" t="s">
        <v>3040</v>
      </c>
      <c r="J748" s="2" t="s">
        <v>3041</v>
      </c>
      <c r="K748" s="3">
        <v>0.18</v>
      </c>
      <c r="L748" s="2" t="s">
        <v>138</v>
      </c>
      <c r="M748" s="2" t="s">
        <v>139</v>
      </c>
      <c r="N748" s="2"/>
    </row>
    <row r="749" spans="1:14">
      <c r="A749" s="4" t="s">
        <v>140</v>
      </c>
      <c r="B749" s="4" t="s">
        <v>3042</v>
      </c>
      <c r="C749" s="4" t="s">
        <v>439</v>
      </c>
      <c r="D749" s="4" t="s">
        <v>17</v>
      </c>
      <c r="E749" s="4" t="s">
        <v>18</v>
      </c>
      <c r="F749" s="4" t="s">
        <v>30</v>
      </c>
      <c r="G749" s="4" t="s">
        <v>122</v>
      </c>
      <c r="H749" s="4">
        <v>48</v>
      </c>
      <c r="I749" s="4" t="s">
        <v>3043</v>
      </c>
      <c r="J749" s="4" t="s">
        <v>3044</v>
      </c>
      <c r="K749" s="5">
        <v>0</v>
      </c>
      <c r="L749" s="4" t="s">
        <v>23</v>
      </c>
      <c r="M749" s="4" t="s">
        <v>44</v>
      </c>
      <c r="N749" s="4" t="s">
        <v>3045</v>
      </c>
    </row>
    <row r="750" spans="1:14">
      <c r="A750" s="2" t="s">
        <v>3046</v>
      </c>
      <c r="B750" s="2" t="s">
        <v>3047</v>
      </c>
      <c r="C750" s="2" t="s">
        <v>38</v>
      </c>
      <c r="D750" s="2" t="s">
        <v>93</v>
      </c>
      <c r="E750" s="2" t="s">
        <v>40</v>
      </c>
      <c r="F750" s="2" t="s">
        <v>30</v>
      </c>
      <c r="G750" s="2" t="s">
        <v>41</v>
      </c>
      <c r="H750" s="2">
        <v>41</v>
      </c>
      <c r="I750" s="2" t="s">
        <v>3048</v>
      </c>
      <c r="J750" s="2" t="s">
        <v>3049</v>
      </c>
      <c r="K750" s="3">
        <v>0.24</v>
      </c>
      <c r="L750" s="2" t="s">
        <v>23</v>
      </c>
      <c r="M750" s="2" t="s">
        <v>129</v>
      </c>
      <c r="N750" s="2" t="s">
        <v>3050</v>
      </c>
    </row>
    <row r="751" spans="1:14">
      <c r="A751" s="4" t="s">
        <v>3051</v>
      </c>
      <c r="B751" s="4" t="s">
        <v>3052</v>
      </c>
      <c r="C751" s="4" t="s">
        <v>52</v>
      </c>
      <c r="D751" s="4" t="s">
        <v>77</v>
      </c>
      <c r="E751" s="4" t="s">
        <v>40</v>
      </c>
      <c r="F751" s="4" t="s">
        <v>30</v>
      </c>
      <c r="G751" s="4" t="s">
        <v>31</v>
      </c>
      <c r="H751" s="4">
        <v>54</v>
      </c>
      <c r="I751" s="4" t="s">
        <v>3053</v>
      </c>
      <c r="J751" s="4" t="s">
        <v>3054</v>
      </c>
      <c r="K751" s="5">
        <v>0</v>
      </c>
      <c r="L751" s="4" t="s">
        <v>23</v>
      </c>
      <c r="M751" s="4" t="s">
        <v>44</v>
      </c>
      <c r="N751" s="4"/>
    </row>
    <row r="752" spans="1:14">
      <c r="A752" s="2" t="s">
        <v>3055</v>
      </c>
      <c r="B752" s="2" t="s">
        <v>3056</v>
      </c>
      <c r="C752" s="2" t="s">
        <v>268</v>
      </c>
      <c r="D752" s="2" t="s">
        <v>87</v>
      </c>
      <c r="E752" s="2" t="s">
        <v>18</v>
      </c>
      <c r="F752" s="2" t="s">
        <v>30</v>
      </c>
      <c r="G752" s="2" t="s">
        <v>41</v>
      </c>
      <c r="H752" s="2">
        <v>38</v>
      </c>
      <c r="I752" s="2" t="s">
        <v>3057</v>
      </c>
      <c r="J752" s="2" t="s">
        <v>3058</v>
      </c>
      <c r="K752" s="3">
        <v>0</v>
      </c>
      <c r="L752" s="2" t="s">
        <v>23</v>
      </c>
      <c r="M752" s="2" t="s">
        <v>73</v>
      </c>
      <c r="N752" s="2" t="s">
        <v>3059</v>
      </c>
    </row>
    <row r="753" spans="1:14">
      <c r="A753" s="4" t="s">
        <v>3060</v>
      </c>
      <c r="B753" s="4" t="s">
        <v>3061</v>
      </c>
      <c r="C753" s="4" t="s">
        <v>535</v>
      </c>
      <c r="D753" s="4" t="s">
        <v>17</v>
      </c>
      <c r="E753" s="4" t="s">
        <v>60</v>
      </c>
      <c r="F753" s="4" t="s">
        <v>30</v>
      </c>
      <c r="G753" s="4" t="s">
        <v>31</v>
      </c>
      <c r="H753" s="4">
        <v>57</v>
      </c>
      <c r="I753" s="4" t="s">
        <v>3062</v>
      </c>
      <c r="J753" s="4" t="s">
        <v>3063</v>
      </c>
      <c r="K753" s="5">
        <v>0</v>
      </c>
      <c r="L753" s="4" t="s">
        <v>23</v>
      </c>
      <c r="M753" s="4" t="s">
        <v>129</v>
      </c>
      <c r="N753" s="4"/>
    </row>
    <row r="754" spans="1:14">
      <c r="A754" s="2" t="s">
        <v>3064</v>
      </c>
      <c r="B754" s="2" t="s">
        <v>3065</v>
      </c>
      <c r="C754" s="2" t="s">
        <v>52</v>
      </c>
      <c r="D754" s="2" t="s">
        <v>113</v>
      </c>
      <c r="E754" s="2" t="s">
        <v>29</v>
      </c>
      <c r="F754" s="2" t="s">
        <v>30</v>
      </c>
      <c r="G754" s="2" t="s">
        <v>31</v>
      </c>
      <c r="H754" s="2">
        <v>63</v>
      </c>
      <c r="I754" s="2" t="s">
        <v>3066</v>
      </c>
      <c r="J754" s="2" t="s">
        <v>3067</v>
      </c>
      <c r="K754" s="3">
        <v>0</v>
      </c>
      <c r="L754" s="2" t="s">
        <v>34</v>
      </c>
      <c r="M754" s="2" t="s">
        <v>161</v>
      </c>
      <c r="N754" s="2"/>
    </row>
    <row r="755" spans="1:14">
      <c r="A755" s="4" t="s">
        <v>3068</v>
      </c>
      <c r="B755" s="4" t="s">
        <v>3069</v>
      </c>
      <c r="C755" s="4" t="s">
        <v>16</v>
      </c>
      <c r="D755" s="4" t="s">
        <v>87</v>
      </c>
      <c r="E755" s="4" t="s">
        <v>29</v>
      </c>
      <c r="F755" s="4" t="s">
        <v>30</v>
      </c>
      <c r="G755" s="4" t="s">
        <v>31</v>
      </c>
      <c r="H755" s="4">
        <v>62</v>
      </c>
      <c r="I755" s="4" t="s">
        <v>3070</v>
      </c>
      <c r="J755" s="4" t="s">
        <v>3071</v>
      </c>
      <c r="K755" s="5">
        <v>0.15</v>
      </c>
      <c r="L755" s="4" t="s">
        <v>34</v>
      </c>
      <c r="M755" s="4" t="s">
        <v>35</v>
      </c>
      <c r="N755" s="4"/>
    </row>
    <row r="756" spans="1:14">
      <c r="A756" s="2" t="s">
        <v>3072</v>
      </c>
      <c r="B756" s="2" t="s">
        <v>3073</v>
      </c>
      <c r="C756" s="2" t="s">
        <v>204</v>
      </c>
      <c r="D756" s="2" t="s">
        <v>17</v>
      </c>
      <c r="E756" s="2" t="s">
        <v>18</v>
      </c>
      <c r="F756" s="2" t="s">
        <v>19</v>
      </c>
      <c r="G756" s="2" t="s">
        <v>41</v>
      </c>
      <c r="H756" s="2">
        <v>49</v>
      </c>
      <c r="I756" s="2" t="s">
        <v>3074</v>
      </c>
      <c r="J756" s="2" t="s">
        <v>3075</v>
      </c>
      <c r="K756" s="3">
        <v>0</v>
      </c>
      <c r="L756" s="2" t="s">
        <v>23</v>
      </c>
      <c r="M756" s="2" t="s">
        <v>44</v>
      </c>
      <c r="N756" s="2"/>
    </row>
    <row r="757" spans="1:14">
      <c r="A757" s="4" t="s">
        <v>3076</v>
      </c>
      <c r="B757" s="4" t="s">
        <v>3077</v>
      </c>
      <c r="C757" s="4" t="s">
        <v>38</v>
      </c>
      <c r="D757" s="4" t="s">
        <v>77</v>
      </c>
      <c r="E757" s="4" t="s">
        <v>60</v>
      </c>
      <c r="F757" s="4" t="s">
        <v>19</v>
      </c>
      <c r="G757" s="4" t="s">
        <v>31</v>
      </c>
      <c r="H757" s="4">
        <v>60</v>
      </c>
      <c r="I757" s="4" t="s">
        <v>3078</v>
      </c>
      <c r="J757" s="4" t="s">
        <v>3079</v>
      </c>
      <c r="K757" s="5">
        <v>0.26</v>
      </c>
      <c r="L757" s="4" t="s">
        <v>34</v>
      </c>
      <c r="M757" s="4" t="s">
        <v>35</v>
      </c>
      <c r="N757" s="4"/>
    </row>
    <row r="758" spans="1:14">
      <c r="A758" s="2" t="s">
        <v>3080</v>
      </c>
      <c r="B758" s="2" t="s">
        <v>3081</v>
      </c>
      <c r="C758" s="2" t="s">
        <v>164</v>
      </c>
      <c r="D758" s="2" t="s">
        <v>93</v>
      </c>
      <c r="E758" s="2" t="s">
        <v>18</v>
      </c>
      <c r="F758" s="2" t="s">
        <v>19</v>
      </c>
      <c r="G758" s="2" t="s">
        <v>31</v>
      </c>
      <c r="H758" s="2">
        <v>45</v>
      </c>
      <c r="I758" s="2" t="s">
        <v>3082</v>
      </c>
      <c r="J758" s="2" t="s">
        <v>3083</v>
      </c>
      <c r="K758" s="3">
        <v>0</v>
      </c>
      <c r="L758" s="2" t="s">
        <v>23</v>
      </c>
      <c r="M758" s="2" t="s">
        <v>44</v>
      </c>
      <c r="N758" s="2"/>
    </row>
    <row r="759" spans="1:14">
      <c r="A759" s="4" t="s">
        <v>3084</v>
      </c>
      <c r="B759" s="4" t="s">
        <v>3085</v>
      </c>
      <c r="C759" s="4" t="s">
        <v>16</v>
      </c>
      <c r="D759" s="4" t="s">
        <v>59</v>
      </c>
      <c r="E759" s="4" t="s">
        <v>40</v>
      </c>
      <c r="F759" s="4" t="s">
        <v>19</v>
      </c>
      <c r="G759" s="4" t="s">
        <v>122</v>
      </c>
      <c r="H759" s="4">
        <v>45</v>
      </c>
      <c r="I759" s="4" t="s">
        <v>3086</v>
      </c>
      <c r="J759" s="4" t="s">
        <v>3087</v>
      </c>
      <c r="K759" s="5">
        <v>0.12</v>
      </c>
      <c r="L759" s="4" t="s">
        <v>138</v>
      </c>
      <c r="M759" s="4" t="s">
        <v>376</v>
      </c>
      <c r="N759" s="4"/>
    </row>
    <row r="760" spans="1:14">
      <c r="A760" s="2" t="s">
        <v>3088</v>
      </c>
      <c r="B760" s="2" t="s">
        <v>3089</v>
      </c>
      <c r="C760" s="2" t="s">
        <v>289</v>
      </c>
      <c r="D760" s="2" t="s">
        <v>93</v>
      </c>
      <c r="E760" s="2" t="s">
        <v>40</v>
      </c>
      <c r="F760" s="2" t="s">
        <v>19</v>
      </c>
      <c r="G760" s="2" t="s">
        <v>122</v>
      </c>
      <c r="H760" s="2">
        <v>52</v>
      </c>
      <c r="I760" s="2" t="s">
        <v>3090</v>
      </c>
      <c r="J760" s="2" t="s">
        <v>3091</v>
      </c>
      <c r="K760" s="3">
        <v>0</v>
      </c>
      <c r="L760" s="2" t="s">
        <v>138</v>
      </c>
      <c r="M760" s="2" t="s">
        <v>139</v>
      </c>
      <c r="N760" s="2"/>
    </row>
    <row r="761" spans="1:14">
      <c r="A761" s="4" t="s">
        <v>3092</v>
      </c>
      <c r="B761" s="4" t="s">
        <v>3093</v>
      </c>
      <c r="C761" s="4" t="s">
        <v>226</v>
      </c>
      <c r="D761" s="4" t="s">
        <v>87</v>
      </c>
      <c r="E761" s="4" t="s">
        <v>29</v>
      </c>
      <c r="F761" s="4" t="s">
        <v>19</v>
      </c>
      <c r="G761" s="4" t="s">
        <v>31</v>
      </c>
      <c r="H761" s="4">
        <v>63</v>
      </c>
      <c r="I761" s="4" t="s">
        <v>3094</v>
      </c>
      <c r="J761" s="4" t="s">
        <v>3095</v>
      </c>
      <c r="K761" s="5">
        <v>0</v>
      </c>
      <c r="L761" s="4" t="s">
        <v>34</v>
      </c>
      <c r="M761" s="4" t="s">
        <v>104</v>
      </c>
      <c r="N761" s="4"/>
    </row>
    <row r="762" spans="1:14">
      <c r="A762" s="2" t="s">
        <v>3096</v>
      </c>
      <c r="B762" s="2" t="s">
        <v>3097</v>
      </c>
      <c r="C762" s="2" t="s">
        <v>526</v>
      </c>
      <c r="D762" s="2" t="s">
        <v>59</v>
      </c>
      <c r="E762" s="2" t="s">
        <v>18</v>
      </c>
      <c r="F762" s="2" t="s">
        <v>19</v>
      </c>
      <c r="G762" s="2" t="s">
        <v>31</v>
      </c>
      <c r="H762" s="2">
        <v>46</v>
      </c>
      <c r="I762" s="2" t="s">
        <v>3098</v>
      </c>
      <c r="J762" s="2" t="s">
        <v>3099</v>
      </c>
      <c r="K762" s="3">
        <v>0</v>
      </c>
      <c r="L762" s="2" t="s">
        <v>34</v>
      </c>
      <c r="M762" s="2" t="s">
        <v>104</v>
      </c>
      <c r="N762" s="2"/>
    </row>
    <row r="763" spans="1:14">
      <c r="A763" s="4" t="s">
        <v>3100</v>
      </c>
      <c r="B763" s="4" t="s">
        <v>3101</v>
      </c>
      <c r="C763" s="4" t="s">
        <v>65</v>
      </c>
      <c r="D763" s="4" t="s">
        <v>87</v>
      </c>
      <c r="E763" s="4" t="s">
        <v>29</v>
      </c>
      <c r="F763" s="4" t="s">
        <v>30</v>
      </c>
      <c r="G763" s="4" t="s">
        <v>41</v>
      </c>
      <c r="H763" s="4">
        <v>64</v>
      </c>
      <c r="I763" s="4" t="s">
        <v>3102</v>
      </c>
      <c r="J763" s="4" t="s">
        <v>3103</v>
      </c>
      <c r="K763" s="5">
        <v>0.08</v>
      </c>
      <c r="L763" s="4" t="s">
        <v>23</v>
      </c>
      <c r="M763" s="4" t="s">
        <v>129</v>
      </c>
      <c r="N763" s="4"/>
    </row>
    <row r="764" spans="1:14">
      <c r="A764" s="2" t="s">
        <v>3104</v>
      </c>
      <c r="B764" s="2" t="s">
        <v>3105</v>
      </c>
      <c r="C764" s="2" t="s">
        <v>52</v>
      </c>
      <c r="D764" s="2" t="s">
        <v>59</v>
      </c>
      <c r="E764" s="2" t="s">
        <v>29</v>
      </c>
      <c r="F764" s="2" t="s">
        <v>19</v>
      </c>
      <c r="G764" s="2" t="s">
        <v>41</v>
      </c>
      <c r="H764" s="2">
        <v>53</v>
      </c>
      <c r="I764" s="2" t="s">
        <v>2783</v>
      </c>
      <c r="J764" s="2" t="s">
        <v>3106</v>
      </c>
      <c r="K764" s="3">
        <v>0</v>
      </c>
      <c r="L764" s="2" t="s">
        <v>23</v>
      </c>
      <c r="M764" s="2" t="s">
        <v>24</v>
      </c>
      <c r="N764" s="2"/>
    </row>
    <row r="765" spans="1:14">
      <c r="A765" s="4" t="s">
        <v>3107</v>
      </c>
      <c r="B765" s="4" t="s">
        <v>3108</v>
      </c>
      <c r="C765" s="4" t="s">
        <v>65</v>
      </c>
      <c r="D765" s="4" t="s">
        <v>59</v>
      </c>
      <c r="E765" s="4" t="s">
        <v>60</v>
      </c>
      <c r="F765" s="4" t="s">
        <v>19</v>
      </c>
      <c r="G765" s="4" t="s">
        <v>31</v>
      </c>
      <c r="H765" s="4">
        <v>27</v>
      </c>
      <c r="I765" s="4" t="s">
        <v>3109</v>
      </c>
      <c r="J765" s="4" t="s">
        <v>3110</v>
      </c>
      <c r="K765" s="5">
        <v>7.0000000000000007E-2</v>
      </c>
      <c r="L765" s="4" t="s">
        <v>23</v>
      </c>
      <c r="M765" s="4" t="s">
        <v>129</v>
      </c>
      <c r="N765" s="4"/>
    </row>
    <row r="766" spans="1:14">
      <c r="A766" s="2" t="s">
        <v>1041</v>
      </c>
      <c r="B766" s="2" t="s">
        <v>3111</v>
      </c>
      <c r="C766" s="2" t="s">
        <v>65</v>
      </c>
      <c r="D766" s="2" t="s">
        <v>87</v>
      </c>
      <c r="E766" s="2" t="s">
        <v>60</v>
      </c>
      <c r="F766" s="2" t="s">
        <v>30</v>
      </c>
      <c r="G766" s="2" t="s">
        <v>41</v>
      </c>
      <c r="H766" s="2">
        <v>45</v>
      </c>
      <c r="I766" s="2" t="s">
        <v>3112</v>
      </c>
      <c r="J766" s="2" t="s">
        <v>3113</v>
      </c>
      <c r="K766" s="3">
        <v>7.0000000000000007E-2</v>
      </c>
      <c r="L766" s="2" t="s">
        <v>23</v>
      </c>
      <c r="M766" s="2" t="s">
        <v>129</v>
      </c>
      <c r="N766" s="2"/>
    </row>
    <row r="767" spans="1:14">
      <c r="A767" s="4" t="s">
        <v>3114</v>
      </c>
      <c r="B767" s="4" t="s">
        <v>3115</v>
      </c>
      <c r="C767" s="4" t="s">
        <v>304</v>
      </c>
      <c r="D767" s="4" t="s">
        <v>87</v>
      </c>
      <c r="E767" s="4" t="s">
        <v>29</v>
      </c>
      <c r="F767" s="4" t="s">
        <v>19</v>
      </c>
      <c r="G767" s="4" t="s">
        <v>31</v>
      </c>
      <c r="H767" s="4">
        <v>25</v>
      </c>
      <c r="I767" s="4" t="s">
        <v>3116</v>
      </c>
      <c r="J767" s="4" t="s">
        <v>3117</v>
      </c>
      <c r="K767" s="5">
        <v>0</v>
      </c>
      <c r="L767" s="4" t="s">
        <v>34</v>
      </c>
      <c r="M767" s="4" t="s">
        <v>35</v>
      </c>
      <c r="N767" s="4"/>
    </row>
    <row r="768" spans="1:14">
      <c r="A768" s="2" t="s">
        <v>3118</v>
      </c>
      <c r="B768" s="2" t="s">
        <v>3119</v>
      </c>
      <c r="C768" s="2" t="s">
        <v>16</v>
      </c>
      <c r="D768" s="2" t="s">
        <v>17</v>
      </c>
      <c r="E768" s="2" t="s">
        <v>40</v>
      </c>
      <c r="F768" s="2" t="s">
        <v>19</v>
      </c>
      <c r="G768" s="2" t="s">
        <v>41</v>
      </c>
      <c r="H768" s="2">
        <v>43</v>
      </c>
      <c r="I768" s="2" t="s">
        <v>3120</v>
      </c>
      <c r="J768" s="2" t="s">
        <v>3121</v>
      </c>
      <c r="K768" s="3">
        <v>0.12</v>
      </c>
      <c r="L768" s="2" t="s">
        <v>23</v>
      </c>
      <c r="M768" s="2" t="s">
        <v>80</v>
      </c>
      <c r="N768" s="2"/>
    </row>
    <row r="769" spans="1:14">
      <c r="A769" s="4" t="s">
        <v>3122</v>
      </c>
      <c r="B769" s="4" t="s">
        <v>3123</v>
      </c>
      <c r="C769" s="4" t="s">
        <v>182</v>
      </c>
      <c r="D769" s="4" t="s">
        <v>17</v>
      </c>
      <c r="E769" s="4" t="s">
        <v>29</v>
      </c>
      <c r="F769" s="4" t="s">
        <v>19</v>
      </c>
      <c r="G769" s="4" t="s">
        <v>122</v>
      </c>
      <c r="H769" s="4">
        <v>61</v>
      </c>
      <c r="I769" s="4" t="s">
        <v>3124</v>
      </c>
      <c r="J769" s="4" t="s">
        <v>3125</v>
      </c>
      <c r="K769" s="5">
        <v>0</v>
      </c>
      <c r="L769" s="4" t="s">
        <v>23</v>
      </c>
      <c r="M769" s="4" t="s">
        <v>55</v>
      </c>
      <c r="N769" s="4"/>
    </row>
    <row r="770" spans="1:14">
      <c r="A770" s="2" t="s">
        <v>3126</v>
      </c>
      <c r="B770" s="2" t="s">
        <v>3127</v>
      </c>
      <c r="C770" s="2" t="s">
        <v>38</v>
      </c>
      <c r="D770" s="2" t="s">
        <v>77</v>
      </c>
      <c r="E770" s="2" t="s">
        <v>18</v>
      </c>
      <c r="F770" s="2" t="s">
        <v>19</v>
      </c>
      <c r="G770" s="2" t="s">
        <v>41</v>
      </c>
      <c r="H770" s="2">
        <v>42</v>
      </c>
      <c r="I770" s="2" t="s">
        <v>3128</v>
      </c>
      <c r="J770" s="2" t="s">
        <v>3129</v>
      </c>
      <c r="K770" s="3">
        <v>0.26</v>
      </c>
      <c r="L770" s="2" t="s">
        <v>23</v>
      </c>
      <c r="M770" s="2" t="s">
        <v>80</v>
      </c>
      <c r="N770" s="2"/>
    </row>
    <row r="771" spans="1:14">
      <c r="A771" s="4" t="s">
        <v>3130</v>
      </c>
      <c r="B771" s="4" t="s">
        <v>3131</v>
      </c>
      <c r="C771" s="4" t="s">
        <v>16</v>
      </c>
      <c r="D771" s="4" t="s">
        <v>39</v>
      </c>
      <c r="E771" s="4" t="s">
        <v>29</v>
      </c>
      <c r="F771" s="4" t="s">
        <v>30</v>
      </c>
      <c r="G771" s="4" t="s">
        <v>31</v>
      </c>
      <c r="H771" s="4">
        <v>63</v>
      </c>
      <c r="I771" s="4" t="s">
        <v>3132</v>
      </c>
      <c r="J771" s="4" t="s">
        <v>3133</v>
      </c>
      <c r="K771" s="5">
        <v>0.13</v>
      </c>
      <c r="L771" s="4" t="s">
        <v>23</v>
      </c>
      <c r="M771" s="4" t="s">
        <v>80</v>
      </c>
      <c r="N771" s="4"/>
    </row>
    <row r="772" spans="1:14">
      <c r="A772" s="2" t="s">
        <v>3134</v>
      </c>
      <c r="B772" s="2" t="s">
        <v>3135</v>
      </c>
      <c r="C772" s="2" t="s">
        <v>289</v>
      </c>
      <c r="D772" s="2" t="s">
        <v>93</v>
      </c>
      <c r="E772" s="2" t="s">
        <v>60</v>
      </c>
      <c r="F772" s="2" t="s">
        <v>19</v>
      </c>
      <c r="G772" s="2" t="s">
        <v>41</v>
      </c>
      <c r="H772" s="2">
        <v>32</v>
      </c>
      <c r="I772" s="2" t="s">
        <v>3136</v>
      </c>
      <c r="J772" s="2" t="s">
        <v>3137</v>
      </c>
      <c r="K772" s="3">
        <v>0</v>
      </c>
      <c r="L772" s="2" t="s">
        <v>23</v>
      </c>
      <c r="M772" s="2" t="s">
        <v>55</v>
      </c>
      <c r="N772" s="2"/>
    </row>
    <row r="773" spans="1:14">
      <c r="A773" s="4" t="s">
        <v>3138</v>
      </c>
      <c r="B773" s="4" t="s">
        <v>3139</v>
      </c>
      <c r="C773" s="4" t="s">
        <v>164</v>
      </c>
      <c r="D773" s="4" t="s">
        <v>93</v>
      </c>
      <c r="E773" s="4" t="s">
        <v>18</v>
      </c>
      <c r="F773" s="4" t="s">
        <v>30</v>
      </c>
      <c r="G773" s="4" t="s">
        <v>122</v>
      </c>
      <c r="H773" s="4">
        <v>27</v>
      </c>
      <c r="I773" s="4" t="s">
        <v>3140</v>
      </c>
      <c r="J773" s="4" t="s">
        <v>3141</v>
      </c>
      <c r="K773" s="5">
        <v>0</v>
      </c>
      <c r="L773" s="4" t="s">
        <v>138</v>
      </c>
      <c r="M773" s="4" t="s">
        <v>148</v>
      </c>
      <c r="N773" s="4"/>
    </row>
    <row r="774" spans="1:14">
      <c r="A774" s="2" t="s">
        <v>3142</v>
      </c>
      <c r="B774" s="2" t="s">
        <v>3143</v>
      </c>
      <c r="C774" s="2" t="s">
        <v>65</v>
      </c>
      <c r="D774" s="2" t="s">
        <v>87</v>
      </c>
      <c r="E774" s="2" t="s">
        <v>18</v>
      </c>
      <c r="F774" s="2" t="s">
        <v>19</v>
      </c>
      <c r="G774" s="2" t="s">
        <v>41</v>
      </c>
      <c r="H774" s="2">
        <v>33</v>
      </c>
      <c r="I774" s="2" t="s">
        <v>1226</v>
      </c>
      <c r="J774" s="2" t="s">
        <v>3144</v>
      </c>
      <c r="K774" s="3">
        <v>0.08</v>
      </c>
      <c r="L774" s="2" t="s">
        <v>23</v>
      </c>
      <c r="M774" s="2" t="s">
        <v>80</v>
      </c>
      <c r="N774" s="2"/>
    </row>
    <row r="775" spans="1:14">
      <c r="A775" s="4" t="s">
        <v>3145</v>
      </c>
      <c r="B775" s="4" t="s">
        <v>3146</v>
      </c>
      <c r="C775" s="4" t="s">
        <v>299</v>
      </c>
      <c r="D775" s="4" t="s">
        <v>93</v>
      </c>
      <c r="E775" s="4" t="s">
        <v>29</v>
      </c>
      <c r="F775" s="4" t="s">
        <v>19</v>
      </c>
      <c r="G775" s="4" t="s">
        <v>31</v>
      </c>
      <c r="H775" s="4">
        <v>45</v>
      </c>
      <c r="I775" s="4" t="s">
        <v>3147</v>
      </c>
      <c r="J775" s="4" t="s">
        <v>3148</v>
      </c>
      <c r="K775" s="5">
        <v>0</v>
      </c>
      <c r="L775" s="4" t="s">
        <v>34</v>
      </c>
      <c r="M775" s="4" t="s">
        <v>35</v>
      </c>
      <c r="N775" s="4"/>
    </row>
    <row r="776" spans="1:14">
      <c r="A776" s="2" t="s">
        <v>3149</v>
      </c>
      <c r="B776" s="2" t="s">
        <v>3150</v>
      </c>
      <c r="C776" s="2" t="s">
        <v>65</v>
      </c>
      <c r="D776" s="2" t="s">
        <v>87</v>
      </c>
      <c r="E776" s="2" t="s">
        <v>60</v>
      </c>
      <c r="F776" s="2" t="s">
        <v>30</v>
      </c>
      <c r="G776" s="2" t="s">
        <v>31</v>
      </c>
      <c r="H776" s="2">
        <v>41</v>
      </c>
      <c r="I776" s="2" t="s">
        <v>3151</v>
      </c>
      <c r="J776" s="2" t="s">
        <v>3152</v>
      </c>
      <c r="K776" s="3">
        <v>0.1</v>
      </c>
      <c r="L776" s="2" t="s">
        <v>23</v>
      </c>
      <c r="M776" s="2" t="s">
        <v>44</v>
      </c>
      <c r="N776" s="2"/>
    </row>
    <row r="777" spans="1:14">
      <c r="A777" s="4" t="s">
        <v>3153</v>
      </c>
      <c r="B777" s="4" t="s">
        <v>3154</v>
      </c>
      <c r="C777" s="4" t="s">
        <v>204</v>
      </c>
      <c r="D777" s="4" t="s">
        <v>17</v>
      </c>
      <c r="E777" s="4" t="s">
        <v>29</v>
      </c>
      <c r="F777" s="4" t="s">
        <v>19</v>
      </c>
      <c r="G777" s="4" t="s">
        <v>31</v>
      </c>
      <c r="H777" s="4">
        <v>36</v>
      </c>
      <c r="I777" s="4" t="s">
        <v>3155</v>
      </c>
      <c r="J777" s="4" t="s">
        <v>3156</v>
      </c>
      <c r="K777" s="5">
        <v>0</v>
      </c>
      <c r="L777" s="4" t="s">
        <v>23</v>
      </c>
      <c r="M777" s="4" t="s">
        <v>73</v>
      </c>
      <c r="N777" s="4"/>
    </row>
    <row r="778" spans="1:14">
      <c r="A778" s="2" t="s">
        <v>3157</v>
      </c>
      <c r="B778" s="2" t="s">
        <v>3158</v>
      </c>
      <c r="C778" s="2" t="s">
        <v>182</v>
      </c>
      <c r="D778" s="2" t="s">
        <v>17</v>
      </c>
      <c r="E778" s="2" t="s">
        <v>29</v>
      </c>
      <c r="F778" s="2" t="s">
        <v>30</v>
      </c>
      <c r="G778" s="2" t="s">
        <v>31</v>
      </c>
      <c r="H778" s="2">
        <v>25</v>
      </c>
      <c r="I778" s="2" t="s">
        <v>3098</v>
      </c>
      <c r="J778" s="2" t="s">
        <v>3159</v>
      </c>
      <c r="K778" s="3">
        <v>0</v>
      </c>
      <c r="L778" s="2" t="s">
        <v>34</v>
      </c>
      <c r="M778" s="2" t="s">
        <v>35</v>
      </c>
      <c r="N778" s="2"/>
    </row>
    <row r="779" spans="1:14">
      <c r="A779" s="4" t="s">
        <v>3160</v>
      </c>
      <c r="B779" s="4" t="s">
        <v>3161</v>
      </c>
      <c r="C779" s="4" t="s">
        <v>191</v>
      </c>
      <c r="D779" s="4" t="s">
        <v>77</v>
      </c>
      <c r="E779" s="4" t="s">
        <v>18</v>
      </c>
      <c r="F779" s="4" t="s">
        <v>30</v>
      </c>
      <c r="G779" s="4" t="s">
        <v>31</v>
      </c>
      <c r="H779" s="4">
        <v>43</v>
      </c>
      <c r="I779" s="4" t="s">
        <v>3162</v>
      </c>
      <c r="J779" s="4" t="s">
        <v>3163</v>
      </c>
      <c r="K779" s="5">
        <v>0</v>
      </c>
      <c r="L779" s="4" t="s">
        <v>34</v>
      </c>
      <c r="M779" s="4" t="s">
        <v>211</v>
      </c>
      <c r="N779" s="4"/>
    </row>
    <row r="780" spans="1:14">
      <c r="A780" s="2" t="s">
        <v>3164</v>
      </c>
      <c r="B780" s="2" t="s">
        <v>3165</v>
      </c>
      <c r="C780" s="2" t="s">
        <v>58</v>
      </c>
      <c r="D780" s="2" t="s">
        <v>59</v>
      </c>
      <c r="E780" s="2" t="s">
        <v>29</v>
      </c>
      <c r="F780" s="2" t="s">
        <v>19</v>
      </c>
      <c r="G780" s="2" t="s">
        <v>31</v>
      </c>
      <c r="H780" s="2">
        <v>37</v>
      </c>
      <c r="I780" s="2" t="s">
        <v>3166</v>
      </c>
      <c r="J780" s="2" t="s">
        <v>3167</v>
      </c>
      <c r="K780" s="3">
        <v>0</v>
      </c>
      <c r="L780" s="2" t="s">
        <v>23</v>
      </c>
      <c r="M780" s="2" t="s">
        <v>129</v>
      </c>
      <c r="N780" s="2" t="s">
        <v>3168</v>
      </c>
    </row>
    <row r="781" spans="1:14">
      <c r="A781" s="4" t="s">
        <v>3169</v>
      </c>
      <c r="B781" s="4" t="s">
        <v>3170</v>
      </c>
      <c r="C781" s="4" t="s">
        <v>191</v>
      </c>
      <c r="D781" s="4" t="s">
        <v>59</v>
      </c>
      <c r="E781" s="4" t="s">
        <v>60</v>
      </c>
      <c r="F781" s="4" t="s">
        <v>19</v>
      </c>
      <c r="G781" s="4" t="s">
        <v>31</v>
      </c>
      <c r="H781" s="4">
        <v>42</v>
      </c>
      <c r="I781" s="4" t="s">
        <v>3171</v>
      </c>
      <c r="J781" s="4" t="s">
        <v>3172</v>
      </c>
      <c r="K781" s="5">
        <v>0</v>
      </c>
      <c r="L781" s="4" t="s">
        <v>34</v>
      </c>
      <c r="M781" s="4" t="s">
        <v>161</v>
      </c>
      <c r="N781" s="4" t="s">
        <v>3173</v>
      </c>
    </row>
    <row r="782" spans="1:14">
      <c r="A782" s="2" t="s">
        <v>3174</v>
      </c>
      <c r="B782" s="2" t="s">
        <v>2437</v>
      </c>
      <c r="C782" s="2" t="s">
        <v>526</v>
      </c>
      <c r="D782" s="2" t="s">
        <v>59</v>
      </c>
      <c r="E782" s="2" t="s">
        <v>40</v>
      </c>
      <c r="F782" s="2" t="s">
        <v>19</v>
      </c>
      <c r="G782" s="2" t="s">
        <v>20</v>
      </c>
      <c r="H782" s="2">
        <v>60</v>
      </c>
      <c r="I782" s="2" t="s">
        <v>3175</v>
      </c>
      <c r="J782" s="2" t="s">
        <v>3176</v>
      </c>
      <c r="K782" s="3">
        <v>0</v>
      </c>
      <c r="L782" s="2" t="s">
        <v>23</v>
      </c>
      <c r="M782" s="2" t="s">
        <v>129</v>
      </c>
      <c r="N782" s="2"/>
    </row>
    <row r="783" spans="1:14">
      <c r="A783" s="4" t="s">
        <v>3177</v>
      </c>
      <c r="B783" s="4" t="s">
        <v>3178</v>
      </c>
      <c r="C783" s="4" t="s">
        <v>182</v>
      </c>
      <c r="D783" s="4" t="s">
        <v>17</v>
      </c>
      <c r="E783" s="4" t="s">
        <v>40</v>
      </c>
      <c r="F783" s="4" t="s">
        <v>30</v>
      </c>
      <c r="G783" s="4" t="s">
        <v>31</v>
      </c>
      <c r="H783" s="4">
        <v>61</v>
      </c>
      <c r="I783" s="4" t="s">
        <v>3179</v>
      </c>
      <c r="J783" s="4" t="s">
        <v>3180</v>
      </c>
      <c r="K783" s="5">
        <v>0</v>
      </c>
      <c r="L783" s="4" t="s">
        <v>23</v>
      </c>
      <c r="M783" s="4" t="s">
        <v>73</v>
      </c>
      <c r="N783" s="4"/>
    </row>
    <row r="784" spans="1:14">
      <c r="A784" s="2" t="s">
        <v>3181</v>
      </c>
      <c r="B784" s="2" t="s">
        <v>3182</v>
      </c>
      <c r="C784" s="2" t="s">
        <v>182</v>
      </c>
      <c r="D784" s="2" t="s">
        <v>17</v>
      </c>
      <c r="E784" s="2" t="s">
        <v>29</v>
      </c>
      <c r="F784" s="2" t="s">
        <v>19</v>
      </c>
      <c r="G784" s="2" t="s">
        <v>41</v>
      </c>
      <c r="H784" s="2">
        <v>55</v>
      </c>
      <c r="I784" s="2" t="s">
        <v>3183</v>
      </c>
      <c r="J784" s="2" t="s">
        <v>3184</v>
      </c>
      <c r="K784" s="3">
        <v>0</v>
      </c>
      <c r="L784" s="2" t="s">
        <v>23</v>
      </c>
      <c r="M784" s="2" t="s">
        <v>80</v>
      </c>
      <c r="N784" s="2"/>
    </row>
    <row r="785" spans="1:14">
      <c r="A785" s="4" t="s">
        <v>3185</v>
      </c>
      <c r="B785" s="4" t="s">
        <v>3186</v>
      </c>
      <c r="C785" s="4" t="s">
        <v>294</v>
      </c>
      <c r="D785" s="4" t="s">
        <v>93</v>
      </c>
      <c r="E785" s="4" t="s">
        <v>29</v>
      </c>
      <c r="F785" s="4" t="s">
        <v>30</v>
      </c>
      <c r="G785" s="4" t="s">
        <v>31</v>
      </c>
      <c r="H785" s="4">
        <v>57</v>
      </c>
      <c r="I785" s="4" t="s">
        <v>3187</v>
      </c>
      <c r="J785" s="4" t="s">
        <v>3188</v>
      </c>
      <c r="K785" s="5">
        <v>0</v>
      </c>
      <c r="L785" s="4" t="s">
        <v>23</v>
      </c>
      <c r="M785" s="4" t="s">
        <v>80</v>
      </c>
      <c r="N785" s="4" t="s">
        <v>3189</v>
      </c>
    </row>
    <row r="786" spans="1:14">
      <c r="A786" s="2" t="s">
        <v>3190</v>
      </c>
      <c r="B786" s="2" t="s">
        <v>3191</v>
      </c>
      <c r="C786" s="2" t="s">
        <v>535</v>
      </c>
      <c r="D786" s="2" t="s">
        <v>17</v>
      </c>
      <c r="E786" s="2" t="s">
        <v>60</v>
      </c>
      <c r="F786" s="2" t="s">
        <v>30</v>
      </c>
      <c r="G786" s="2" t="s">
        <v>31</v>
      </c>
      <c r="H786" s="2">
        <v>54</v>
      </c>
      <c r="I786" s="2" t="s">
        <v>3192</v>
      </c>
      <c r="J786" s="2" t="s">
        <v>3193</v>
      </c>
      <c r="K786" s="3">
        <v>0</v>
      </c>
      <c r="L786" s="2" t="s">
        <v>23</v>
      </c>
      <c r="M786" s="2" t="s">
        <v>55</v>
      </c>
      <c r="N786" s="2"/>
    </row>
    <row r="787" spans="1:14">
      <c r="A787" s="4" t="s">
        <v>3194</v>
      </c>
      <c r="B787" s="4" t="s">
        <v>2602</v>
      </c>
      <c r="C787" s="4" t="s">
        <v>492</v>
      </c>
      <c r="D787" s="4" t="s">
        <v>93</v>
      </c>
      <c r="E787" s="4" t="s">
        <v>29</v>
      </c>
      <c r="F787" s="4" t="s">
        <v>19</v>
      </c>
      <c r="G787" s="4" t="s">
        <v>31</v>
      </c>
      <c r="H787" s="4">
        <v>29</v>
      </c>
      <c r="I787" s="4" t="s">
        <v>3195</v>
      </c>
      <c r="J787" s="4" t="s">
        <v>3196</v>
      </c>
      <c r="K787" s="5">
        <v>0</v>
      </c>
      <c r="L787" s="4" t="s">
        <v>23</v>
      </c>
      <c r="M787" s="4" t="s">
        <v>44</v>
      </c>
      <c r="N787" s="4"/>
    </row>
    <row r="788" spans="1:14">
      <c r="A788" s="2" t="s">
        <v>3197</v>
      </c>
      <c r="B788" s="2" t="s">
        <v>3198</v>
      </c>
      <c r="C788" s="2" t="s">
        <v>434</v>
      </c>
      <c r="D788" s="2" t="s">
        <v>17</v>
      </c>
      <c r="E788" s="2" t="s">
        <v>29</v>
      </c>
      <c r="F788" s="2" t="s">
        <v>19</v>
      </c>
      <c r="G788" s="2" t="s">
        <v>31</v>
      </c>
      <c r="H788" s="2">
        <v>33</v>
      </c>
      <c r="I788" s="2" t="s">
        <v>3199</v>
      </c>
      <c r="J788" s="2" t="s">
        <v>3200</v>
      </c>
      <c r="K788" s="3">
        <v>0</v>
      </c>
      <c r="L788" s="2" t="s">
        <v>34</v>
      </c>
      <c r="M788" s="2" t="s">
        <v>211</v>
      </c>
      <c r="N788" s="2"/>
    </row>
    <row r="789" spans="1:14">
      <c r="A789" s="4" t="s">
        <v>3201</v>
      </c>
      <c r="B789" s="4" t="s">
        <v>3202</v>
      </c>
      <c r="C789" s="4" t="s">
        <v>70</v>
      </c>
      <c r="D789" s="4" t="s">
        <v>113</v>
      </c>
      <c r="E789" s="4" t="s">
        <v>60</v>
      </c>
      <c r="F789" s="4" t="s">
        <v>19</v>
      </c>
      <c r="G789" s="4" t="s">
        <v>31</v>
      </c>
      <c r="H789" s="4">
        <v>39</v>
      </c>
      <c r="I789" s="4" t="s">
        <v>3203</v>
      </c>
      <c r="J789" s="4" t="s">
        <v>3204</v>
      </c>
      <c r="K789" s="5">
        <v>0</v>
      </c>
      <c r="L789" s="4" t="s">
        <v>23</v>
      </c>
      <c r="M789" s="4" t="s">
        <v>24</v>
      </c>
      <c r="N789" s="4"/>
    </row>
    <row r="790" spans="1:14">
      <c r="A790" s="2" t="s">
        <v>3205</v>
      </c>
      <c r="B790" s="2" t="s">
        <v>3206</v>
      </c>
      <c r="C790" s="2" t="s">
        <v>65</v>
      </c>
      <c r="D790" s="2" t="s">
        <v>39</v>
      </c>
      <c r="E790" s="2" t="s">
        <v>18</v>
      </c>
      <c r="F790" s="2" t="s">
        <v>19</v>
      </c>
      <c r="G790" s="2" t="s">
        <v>31</v>
      </c>
      <c r="H790" s="2">
        <v>37</v>
      </c>
      <c r="I790" s="2" t="s">
        <v>3207</v>
      </c>
      <c r="J790" s="2" t="s">
        <v>3208</v>
      </c>
      <c r="K790" s="3">
        <v>0.06</v>
      </c>
      <c r="L790" s="2" t="s">
        <v>34</v>
      </c>
      <c r="M790" s="2" t="s">
        <v>35</v>
      </c>
      <c r="N790" s="2"/>
    </row>
    <row r="791" spans="1:14">
      <c r="A791" s="4" t="s">
        <v>3209</v>
      </c>
      <c r="B791" s="4" t="s">
        <v>3210</v>
      </c>
      <c r="C791" s="4" t="s">
        <v>65</v>
      </c>
      <c r="D791" s="4" t="s">
        <v>39</v>
      </c>
      <c r="E791" s="4" t="s">
        <v>40</v>
      </c>
      <c r="F791" s="4" t="s">
        <v>19</v>
      </c>
      <c r="G791" s="4" t="s">
        <v>122</v>
      </c>
      <c r="H791" s="4">
        <v>51</v>
      </c>
      <c r="I791" s="4" t="s">
        <v>3211</v>
      </c>
      <c r="J791" s="4" t="s">
        <v>3212</v>
      </c>
      <c r="K791" s="5">
        <v>0.05</v>
      </c>
      <c r="L791" s="4" t="s">
        <v>138</v>
      </c>
      <c r="M791" s="4" t="s">
        <v>139</v>
      </c>
      <c r="N791" s="4"/>
    </row>
    <row r="792" spans="1:14">
      <c r="A792" s="2" t="s">
        <v>943</v>
      </c>
      <c r="B792" s="2" t="s">
        <v>3213</v>
      </c>
      <c r="C792" s="2" t="s">
        <v>226</v>
      </c>
      <c r="D792" s="2" t="s">
        <v>87</v>
      </c>
      <c r="E792" s="2" t="s">
        <v>60</v>
      </c>
      <c r="F792" s="2" t="s">
        <v>30</v>
      </c>
      <c r="G792" s="2" t="s">
        <v>41</v>
      </c>
      <c r="H792" s="2">
        <v>46</v>
      </c>
      <c r="I792" s="2" t="s">
        <v>3214</v>
      </c>
      <c r="J792" s="2" t="s">
        <v>3215</v>
      </c>
      <c r="K792" s="3">
        <v>0</v>
      </c>
      <c r="L792" s="2" t="s">
        <v>23</v>
      </c>
      <c r="M792" s="2" t="s">
        <v>24</v>
      </c>
      <c r="N792" s="2"/>
    </row>
    <row r="793" spans="1:14">
      <c r="A793" s="4" t="s">
        <v>3216</v>
      </c>
      <c r="B793" s="4" t="s">
        <v>3217</v>
      </c>
      <c r="C793" s="4" t="s">
        <v>16</v>
      </c>
      <c r="D793" s="4" t="s">
        <v>87</v>
      </c>
      <c r="E793" s="4" t="s">
        <v>29</v>
      </c>
      <c r="F793" s="4" t="s">
        <v>30</v>
      </c>
      <c r="G793" s="4" t="s">
        <v>122</v>
      </c>
      <c r="H793" s="4">
        <v>41</v>
      </c>
      <c r="I793" s="4" t="s">
        <v>3218</v>
      </c>
      <c r="J793" s="4" t="s">
        <v>3219</v>
      </c>
      <c r="K793" s="5">
        <v>0.13</v>
      </c>
      <c r="L793" s="4" t="s">
        <v>138</v>
      </c>
      <c r="M793" s="4" t="s">
        <v>376</v>
      </c>
      <c r="N793" s="4"/>
    </row>
    <row r="794" spans="1:14">
      <c r="A794" s="2" t="s">
        <v>3220</v>
      </c>
      <c r="B794" s="2" t="s">
        <v>3221</v>
      </c>
      <c r="C794" s="2" t="s">
        <v>38</v>
      </c>
      <c r="D794" s="2" t="s">
        <v>39</v>
      </c>
      <c r="E794" s="2" t="s">
        <v>18</v>
      </c>
      <c r="F794" s="2" t="s">
        <v>19</v>
      </c>
      <c r="G794" s="2" t="s">
        <v>31</v>
      </c>
      <c r="H794" s="2">
        <v>25</v>
      </c>
      <c r="I794" s="2" t="s">
        <v>1887</v>
      </c>
      <c r="J794" s="2" t="s">
        <v>3222</v>
      </c>
      <c r="K794" s="3">
        <v>0.2</v>
      </c>
      <c r="L794" s="2" t="s">
        <v>34</v>
      </c>
      <c r="M794" s="2" t="s">
        <v>104</v>
      </c>
      <c r="N794" s="2"/>
    </row>
    <row r="795" spans="1:14">
      <c r="A795" s="4" t="s">
        <v>3223</v>
      </c>
      <c r="B795" s="4" t="s">
        <v>3224</v>
      </c>
      <c r="C795" s="4" t="s">
        <v>191</v>
      </c>
      <c r="D795" s="4" t="s">
        <v>59</v>
      </c>
      <c r="E795" s="4" t="s">
        <v>18</v>
      </c>
      <c r="F795" s="4" t="s">
        <v>30</v>
      </c>
      <c r="G795" s="4" t="s">
        <v>41</v>
      </c>
      <c r="H795" s="4">
        <v>37</v>
      </c>
      <c r="I795" s="4" t="s">
        <v>3225</v>
      </c>
      <c r="J795" s="4" t="s">
        <v>3226</v>
      </c>
      <c r="K795" s="5">
        <v>0</v>
      </c>
      <c r="L795" s="4" t="s">
        <v>23</v>
      </c>
      <c r="M795" s="4" t="s">
        <v>44</v>
      </c>
      <c r="N795" s="4"/>
    </row>
    <row r="796" spans="1:14">
      <c r="A796" s="2" t="s">
        <v>3227</v>
      </c>
      <c r="B796" s="2" t="s">
        <v>3228</v>
      </c>
      <c r="C796" s="2" t="s">
        <v>70</v>
      </c>
      <c r="D796" s="2" t="s">
        <v>39</v>
      </c>
      <c r="E796" s="2" t="s">
        <v>18</v>
      </c>
      <c r="F796" s="2" t="s">
        <v>30</v>
      </c>
      <c r="G796" s="2" t="s">
        <v>31</v>
      </c>
      <c r="H796" s="2">
        <v>46</v>
      </c>
      <c r="I796" s="2" t="s">
        <v>3229</v>
      </c>
      <c r="J796" s="2" t="s">
        <v>3230</v>
      </c>
      <c r="K796" s="3">
        <v>0</v>
      </c>
      <c r="L796" s="2" t="s">
        <v>23</v>
      </c>
      <c r="M796" s="2" t="s">
        <v>24</v>
      </c>
      <c r="N796" s="2"/>
    </row>
    <row r="797" spans="1:14">
      <c r="A797" s="4" t="s">
        <v>3231</v>
      </c>
      <c r="B797" s="4" t="s">
        <v>3232</v>
      </c>
      <c r="C797" s="4" t="s">
        <v>289</v>
      </c>
      <c r="D797" s="4" t="s">
        <v>93</v>
      </c>
      <c r="E797" s="4" t="s">
        <v>29</v>
      </c>
      <c r="F797" s="4" t="s">
        <v>19</v>
      </c>
      <c r="G797" s="4" t="s">
        <v>31</v>
      </c>
      <c r="H797" s="4">
        <v>42</v>
      </c>
      <c r="I797" s="4" t="s">
        <v>3233</v>
      </c>
      <c r="J797" s="4" t="s">
        <v>3234</v>
      </c>
      <c r="K797" s="5">
        <v>0</v>
      </c>
      <c r="L797" s="4" t="s">
        <v>23</v>
      </c>
      <c r="M797" s="4" t="s">
        <v>55</v>
      </c>
      <c r="N797" s="4"/>
    </row>
    <row r="798" spans="1:14">
      <c r="A798" s="2" t="s">
        <v>881</v>
      </c>
      <c r="B798" s="2" t="s">
        <v>3235</v>
      </c>
      <c r="C798" s="2" t="s">
        <v>70</v>
      </c>
      <c r="D798" s="2" t="s">
        <v>39</v>
      </c>
      <c r="E798" s="2" t="s">
        <v>60</v>
      </c>
      <c r="F798" s="2" t="s">
        <v>30</v>
      </c>
      <c r="G798" s="2" t="s">
        <v>31</v>
      </c>
      <c r="H798" s="2">
        <v>37</v>
      </c>
      <c r="I798" s="2" t="s">
        <v>3136</v>
      </c>
      <c r="J798" s="2" t="s">
        <v>3236</v>
      </c>
      <c r="K798" s="3">
        <v>0</v>
      </c>
      <c r="L798" s="2" t="s">
        <v>34</v>
      </c>
      <c r="M798" s="2" t="s">
        <v>161</v>
      </c>
      <c r="N798" s="2"/>
    </row>
    <row r="799" spans="1:14">
      <c r="A799" s="4" t="s">
        <v>3237</v>
      </c>
      <c r="B799" s="4" t="s">
        <v>3238</v>
      </c>
      <c r="C799" s="4" t="s">
        <v>65</v>
      </c>
      <c r="D799" s="4" t="s">
        <v>39</v>
      </c>
      <c r="E799" s="4" t="s">
        <v>40</v>
      </c>
      <c r="F799" s="4" t="s">
        <v>30</v>
      </c>
      <c r="G799" s="4" t="s">
        <v>41</v>
      </c>
      <c r="H799" s="4">
        <v>60</v>
      </c>
      <c r="I799" s="4" t="s">
        <v>3239</v>
      </c>
      <c r="J799" s="4" t="s">
        <v>3240</v>
      </c>
      <c r="K799" s="5">
        <v>0.09</v>
      </c>
      <c r="L799" s="4" t="s">
        <v>23</v>
      </c>
      <c r="M799" s="4" t="s">
        <v>73</v>
      </c>
      <c r="N799" s="4"/>
    </row>
    <row r="800" spans="1:14">
      <c r="A800" s="2" t="s">
        <v>3241</v>
      </c>
      <c r="B800" s="2" t="s">
        <v>3242</v>
      </c>
      <c r="C800" s="2" t="s">
        <v>226</v>
      </c>
      <c r="D800" s="2" t="s">
        <v>87</v>
      </c>
      <c r="E800" s="2" t="s">
        <v>18</v>
      </c>
      <c r="F800" s="2" t="s">
        <v>19</v>
      </c>
      <c r="G800" s="2" t="s">
        <v>122</v>
      </c>
      <c r="H800" s="2">
        <v>52</v>
      </c>
      <c r="I800" s="2" t="s">
        <v>3243</v>
      </c>
      <c r="J800" s="2" t="s">
        <v>3244</v>
      </c>
      <c r="K800" s="3">
        <v>0</v>
      </c>
      <c r="L800" s="2" t="s">
        <v>23</v>
      </c>
      <c r="M800" s="2" t="s">
        <v>44</v>
      </c>
      <c r="N800" s="2"/>
    </row>
    <row r="801" spans="1:14">
      <c r="A801" s="4" t="s">
        <v>3245</v>
      </c>
      <c r="B801" s="4" t="s">
        <v>3246</v>
      </c>
      <c r="C801" s="4" t="s">
        <v>52</v>
      </c>
      <c r="D801" s="4" t="s">
        <v>59</v>
      </c>
      <c r="E801" s="4" t="s">
        <v>40</v>
      </c>
      <c r="F801" s="4" t="s">
        <v>30</v>
      </c>
      <c r="G801" s="4" t="s">
        <v>31</v>
      </c>
      <c r="H801" s="4">
        <v>59</v>
      </c>
      <c r="I801" s="4" t="s">
        <v>3247</v>
      </c>
      <c r="J801" s="4" t="s">
        <v>3248</v>
      </c>
      <c r="K801" s="5">
        <v>0</v>
      </c>
      <c r="L801" s="4" t="s">
        <v>34</v>
      </c>
      <c r="M801" s="4" t="s">
        <v>161</v>
      </c>
      <c r="N801" s="4"/>
    </row>
    <row r="802" spans="1:14">
      <c r="A802" s="2" t="s">
        <v>542</v>
      </c>
      <c r="B802" s="2" t="s">
        <v>3249</v>
      </c>
      <c r="C802" s="2" t="s">
        <v>352</v>
      </c>
      <c r="D802" s="2" t="s">
        <v>17</v>
      </c>
      <c r="E802" s="2" t="s">
        <v>18</v>
      </c>
      <c r="F802" s="2" t="s">
        <v>30</v>
      </c>
      <c r="G802" s="2" t="s">
        <v>41</v>
      </c>
      <c r="H802" s="2">
        <v>48</v>
      </c>
      <c r="I802" s="2" t="s">
        <v>3250</v>
      </c>
      <c r="J802" s="2" t="s">
        <v>3251</v>
      </c>
      <c r="K802" s="3">
        <v>0</v>
      </c>
      <c r="L802" s="2" t="s">
        <v>23</v>
      </c>
      <c r="M802" s="2" t="s">
        <v>55</v>
      </c>
      <c r="N802" s="2"/>
    </row>
    <row r="803" spans="1:14">
      <c r="A803" s="4" t="s">
        <v>3252</v>
      </c>
      <c r="B803" s="4" t="s">
        <v>3253</v>
      </c>
      <c r="C803" s="4" t="s">
        <v>16</v>
      </c>
      <c r="D803" s="4" t="s">
        <v>87</v>
      </c>
      <c r="E803" s="4" t="s">
        <v>29</v>
      </c>
      <c r="F803" s="4" t="s">
        <v>30</v>
      </c>
      <c r="G803" s="4" t="s">
        <v>41</v>
      </c>
      <c r="H803" s="4">
        <v>42</v>
      </c>
      <c r="I803" s="4" t="s">
        <v>3254</v>
      </c>
      <c r="J803" s="4" t="s">
        <v>3255</v>
      </c>
      <c r="K803" s="5">
        <v>0.15</v>
      </c>
      <c r="L803" s="4" t="s">
        <v>23</v>
      </c>
      <c r="M803" s="4" t="s">
        <v>129</v>
      </c>
      <c r="N803" s="4"/>
    </row>
    <row r="804" spans="1:14">
      <c r="A804" s="2" t="s">
        <v>3256</v>
      </c>
      <c r="B804" s="2" t="s">
        <v>3257</v>
      </c>
      <c r="C804" s="2" t="s">
        <v>47</v>
      </c>
      <c r="D804" s="2" t="s">
        <v>17</v>
      </c>
      <c r="E804" s="2" t="s">
        <v>40</v>
      </c>
      <c r="F804" s="2" t="s">
        <v>30</v>
      </c>
      <c r="G804" s="2" t="s">
        <v>31</v>
      </c>
      <c r="H804" s="2">
        <v>35</v>
      </c>
      <c r="I804" s="2" t="s">
        <v>3258</v>
      </c>
      <c r="J804" s="2" t="s">
        <v>3259</v>
      </c>
      <c r="K804" s="3">
        <v>0.05</v>
      </c>
      <c r="L804" s="2" t="s">
        <v>34</v>
      </c>
      <c r="M804" s="2" t="s">
        <v>211</v>
      </c>
      <c r="N804" s="2"/>
    </row>
    <row r="805" spans="1:14">
      <c r="A805" s="4" t="s">
        <v>3260</v>
      </c>
      <c r="B805" s="4" t="s">
        <v>3261</v>
      </c>
      <c r="C805" s="4" t="s">
        <v>112</v>
      </c>
      <c r="D805" s="4" t="s">
        <v>77</v>
      </c>
      <c r="E805" s="4" t="s">
        <v>29</v>
      </c>
      <c r="F805" s="4" t="s">
        <v>30</v>
      </c>
      <c r="G805" s="4" t="s">
        <v>31</v>
      </c>
      <c r="H805" s="4">
        <v>64</v>
      </c>
      <c r="I805" s="4" t="s">
        <v>3262</v>
      </c>
      <c r="J805" s="4" t="s">
        <v>3263</v>
      </c>
      <c r="K805" s="5">
        <v>0.4</v>
      </c>
      <c r="L805" s="4" t="s">
        <v>23</v>
      </c>
      <c r="M805" s="4" t="s">
        <v>129</v>
      </c>
      <c r="N805" s="4"/>
    </row>
    <row r="806" spans="1:14">
      <c r="A806" s="2" t="s">
        <v>3264</v>
      </c>
      <c r="B806" s="2" t="s">
        <v>3265</v>
      </c>
      <c r="C806" s="2" t="s">
        <v>191</v>
      </c>
      <c r="D806" s="2" t="s">
        <v>39</v>
      </c>
      <c r="E806" s="2" t="s">
        <v>18</v>
      </c>
      <c r="F806" s="2" t="s">
        <v>19</v>
      </c>
      <c r="G806" s="2" t="s">
        <v>41</v>
      </c>
      <c r="H806" s="2">
        <v>30</v>
      </c>
      <c r="I806" s="2" t="s">
        <v>3266</v>
      </c>
      <c r="J806" s="2" t="s">
        <v>3267</v>
      </c>
      <c r="K806" s="3">
        <v>0</v>
      </c>
      <c r="L806" s="2" t="s">
        <v>23</v>
      </c>
      <c r="M806" s="2" t="s">
        <v>24</v>
      </c>
      <c r="N806" s="2"/>
    </row>
    <row r="807" spans="1:14">
      <c r="A807" s="4" t="s">
        <v>3104</v>
      </c>
      <c r="B807" s="4" t="s">
        <v>3268</v>
      </c>
      <c r="C807" s="4" t="s">
        <v>299</v>
      </c>
      <c r="D807" s="4" t="s">
        <v>93</v>
      </c>
      <c r="E807" s="4" t="s">
        <v>40</v>
      </c>
      <c r="F807" s="4" t="s">
        <v>19</v>
      </c>
      <c r="G807" s="4" t="s">
        <v>122</v>
      </c>
      <c r="H807" s="4">
        <v>29</v>
      </c>
      <c r="I807" s="4" t="s">
        <v>1062</v>
      </c>
      <c r="J807" s="4" t="s">
        <v>3269</v>
      </c>
      <c r="K807" s="5">
        <v>0</v>
      </c>
      <c r="L807" s="4" t="s">
        <v>138</v>
      </c>
      <c r="M807" s="4" t="s">
        <v>376</v>
      </c>
      <c r="N807" s="4"/>
    </row>
    <row r="808" spans="1:14">
      <c r="A808" s="2" t="s">
        <v>3270</v>
      </c>
      <c r="B808" s="2" t="s">
        <v>3271</v>
      </c>
      <c r="C808" s="2" t="s">
        <v>112</v>
      </c>
      <c r="D808" s="2" t="s">
        <v>77</v>
      </c>
      <c r="E808" s="2" t="s">
        <v>60</v>
      </c>
      <c r="F808" s="2" t="s">
        <v>19</v>
      </c>
      <c r="G808" s="2" t="s">
        <v>31</v>
      </c>
      <c r="H808" s="2">
        <v>47</v>
      </c>
      <c r="I808" s="2" t="s">
        <v>921</v>
      </c>
      <c r="J808" s="2" t="s">
        <v>3272</v>
      </c>
      <c r="K808" s="3">
        <v>0.33</v>
      </c>
      <c r="L808" s="2" t="s">
        <v>23</v>
      </c>
      <c r="M808" s="2" t="s">
        <v>80</v>
      </c>
      <c r="N808" s="2"/>
    </row>
    <row r="809" spans="1:14">
      <c r="A809" s="4" t="s">
        <v>2427</v>
      </c>
      <c r="B809" s="4" t="s">
        <v>3273</v>
      </c>
      <c r="C809" s="4" t="s">
        <v>38</v>
      </c>
      <c r="D809" s="4" t="s">
        <v>59</v>
      </c>
      <c r="E809" s="4" t="s">
        <v>18</v>
      </c>
      <c r="F809" s="4" t="s">
        <v>30</v>
      </c>
      <c r="G809" s="4" t="s">
        <v>31</v>
      </c>
      <c r="H809" s="4">
        <v>49</v>
      </c>
      <c r="I809" s="4" t="s">
        <v>3274</v>
      </c>
      <c r="J809" s="4" t="s">
        <v>3275</v>
      </c>
      <c r="K809" s="5">
        <v>0.24</v>
      </c>
      <c r="L809" s="4" t="s">
        <v>23</v>
      </c>
      <c r="M809" s="4" t="s">
        <v>55</v>
      </c>
      <c r="N809" s="4"/>
    </row>
    <row r="810" spans="1:14">
      <c r="A810" s="2" t="s">
        <v>254</v>
      </c>
      <c r="B810" s="2" t="s">
        <v>3276</v>
      </c>
      <c r="C810" s="2" t="s">
        <v>28</v>
      </c>
      <c r="D810" s="2" t="s">
        <v>17</v>
      </c>
      <c r="E810" s="2" t="s">
        <v>40</v>
      </c>
      <c r="F810" s="2" t="s">
        <v>19</v>
      </c>
      <c r="G810" s="2" t="s">
        <v>31</v>
      </c>
      <c r="H810" s="2">
        <v>56</v>
      </c>
      <c r="I810" s="2" t="s">
        <v>3277</v>
      </c>
      <c r="J810" s="2" t="s">
        <v>3278</v>
      </c>
      <c r="K810" s="3">
        <v>0</v>
      </c>
      <c r="L810" s="2" t="s">
        <v>23</v>
      </c>
      <c r="M810" s="2" t="s">
        <v>24</v>
      </c>
      <c r="N810" s="2"/>
    </row>
    <row r="811" spans="1:14">
      <c r="A811" s="4" t="s">
        <v>3279</v>
      </c>
      <c r="B811" s="4" t="s">
        <v>3280</v>
      </c>
      <c r="C811" s="4" t="s">
        <v>38</v>
      </c>
      <c r="D811" s="4" t="s">
        <v>113</v>
      </c>
      <c r="E811" s="4" t="s">
        <v>40</v>
      </c>
      <c r="F811" s="4" t="s">
        <v>19</v>
      </c>
      <c r="G811" s="4" t="s">
        <v>31</v>
      </c>
      <c r="H811" s="4">
        <v>53</v>
      </c>
      <c r="I811" s="4" t="s">
        <v>3281</v>
      </c>
      <c r="J811" s="4" t="s">
        <v>3282</v>
      </c>
      <c r="K811" s="5">
        <v>0.25</v>
      </c>
      <c r="L811" s="4" t="s">
        <v>23</v>
      </c>
      <c r="M811" s="4" t="s">
        <v>24</v>
      </c>
      <c r="N811" s="4"/>
    </row>
    <row r="812" spans="1:14">
      <c r="A812" s="2" t="s">
        <v>3283</v>
      </c>
      <c r="B812" s="2" t="s">
        <v>3284</v>
      </c>
      <c r="C812" s="2" t="s">
        <v>16</v>
      </c>
      <c r="D812" s="2" t="s">
        <v>87</v>
      </c>
      <c r="E812" s="2" t="s">
        <v>29</v>
      </c>
      <c r="F812" s="2" t="s">
        <v>19</v>
      </c>
      <c r="G812" s="2" t="s">
        <v>31</v>
      </c>
      <c r="H812" s="2">
        <v>32</v>
      </c>
      <c r="I812" s="2" t="s">
        <v>3285</v>
      </c>
      <c r="J812" s="2" t="s">
        <v>3286</v>
      </c>
      <c r="K812" s="3">
        <v>0.13</v>
      </c>
      <c r="L812" s="2" t="s">
        <v>23</v>
      </c>
      <c r="M812" s="2" t="s">
        <v>55</v>
      </c>
      <c r="N812" s="2"/>
    </row>
    <row r="813" spans="1:14">
      <c r="A813" s="4" t="s">
        <v>3287</v>
      </c>
      <c r="B813" s="4" t="s">
        <v>3288</v>
      </c>
      <c r="C813" s="4" t="s">
        <v>16</v>
      </c>
      <c r="D813" s="4" t="s">
        <v>113</v>
      </c>
      <c r="E813" s="4" t="s">
        <v>29</v>
      </c>
      <c r="F813" s="4" t="s">
        <v>30</v>
      </c>
      <c r="G813" s="4" t="s">
        <v>31</v>
      </c>
      <c r="H813" s="4">
        <v>32</v>
      </c>
      <c r="I813" s="4" t="s">
        <v>3289</v>
      </c>
      <c r="J813" s="4" t="s">
        <v>3290</v>
      </c>
      <c r="K813" s="5">
        <v>0.12</v>
      </c>
      <c r="L813" s="4" t="s">
        <v>23</v>
      </c>
      <c r="M813" s="4" t="s">
        <v>24</v>
      </c>
      <c r="N813" s="4" t="s">
        <v>3291</v>
      </c>
    </row>
    <row r="814" spans="1:14">
      <c r="A814" s="2" t="s">
        <v>3292</v>
      </c>
      <c r="B814" s="2" t="s">
        <v>3293</v>
      </c>
      <c r="C814" s="2" t="s">
        <v>38</v>
      </c>
      <c r="D814" s="2" t="s">
        <v>59</v>
      </c>
      <c r="E814" s="2" t="s">
        <v>60</v>
      </c>
      <c r="F814" s="2" t="s">
        <v>30</v>
      </c>
      <c r="G814" s="2" t="s">
        <v>122</v>
      </c>
      <c r="H814" s="2">
        <v>52</v>
      </c>
      <c r="I814" s="2" t="s">
        <v>1062</v>
      </c>
      <c r="J814" s="2" t="s">
        <v>3294</v>
      </c>
      <c r="K814" s="3">
        <v>0.28000000000000003</v>
      </c>
      <c r="L814" s="2" t="s">
        <v>138</v>
      </c>
      <c r="M814" s="2" t="s">
        <v>376</v>
      </c>
      <c r="N814" s="2"/>
    </row>
    <row r="815" spans="1:14">
      <c r="A815" s="4" t="s">
        <v>3295</v>
      </c>
      <c r="B815" s="4" t="s">
        <v>3296</v>
      </c>
      <c r="C815" s="4" t="s">
        <v>52</v>
      </c>
      <c r="D815" s="4" t="s">
        <v>77</v>
      </c>
      <c r="E815" s="4" t="s">
        <v>40</v>
      </c>
      <c r="F815" s="4" t="s">
        <v>19</v>
      </c>
      <c r="G815" s="4" t="s">
        <v>41</v>
      </c>
      <c r="H815" s="4">
        <v>38</v>
      </c>
      <c r="I815" s="4" t="s">
        <v>710</v>
      </c>
      <c r="J815" s="4" t="s">
        <v>3297</v>
      </c>
      <c r="K815" s="5">
        <v>0</v>
      </c>
      <c r="L815" s="4" t="s">
        <v>23</v>
      </c>
      <c r="M815" s="4" t="s">
        <v>24</v>
      </c>
      <c r="N815" s="4"/>
    </row>
    <row r="816" spans="1:14">
      <c r="A816" s="2" t="s">
        <v>3298</v>
      </c>
      <c r="B816" s="2" t="s">
        <v>3299</v>
      </c>
      <c r="C816" s="2" t="s">
        <v>434</v>
      </c>
      <c r="D816" s="2" t="s">
        <v>17</v>
      </c>
      <c r="E816" s="2" t="s">
        <v>29</v>
      </c>
      <c r="F816" s="2" t="s">
        <v>30</v>
      </c>
      <c r="G816" s="2" t="s">
        <v>41</v>
      </c>
      <c r="H816" s="2">
        <v>41</v>
      </c>
      <c r="I816" s="2" t="s">
        <v>3300</v>
      </c>
      <c r="J816" s="2" t="s">
        <v>3301</v>
      </c>
      <c r="K816" s="3">
        <v>0</v>
      </c>
      <c r="L816" s="2" t="s">
        <v>23</v>
      </c>
      <c r="M816" s="2" t="s">
        <v>73</v>
      </c>
      <c r="N816" s="2"/>
    </row>
    <row r="817" spans="1:14">
      <c r="A817" s="4" t="s">
        <v>3302</v>
      </c>
      <c r="B817" s="4" t="s">
        <v>3303</v>
      </c>
      <c r="C817" s="4" t="s">
        <v>173</v>
      </c>
      <c r="D817" s="4" t="s">
        <v>93</v>
      </c>
      <c r="E817" s="4" t="s">
        <v>29</v>
      </c>
      <c r="F817" s="4" t="s">
        <v>19</v>
      </c>
      <c r="G817" s="4" t="s">
        <v>122</v>
      </c>
      <c r="H817" s="4">
        <v>49</v>
      </c>
      <c r="I817" s="4" t="s">
        <v>3304</v>
      </c>
      <c r="J817" s="4" t="s">
        <v>3305</v>
      </c>
      <c r="K817" s="5">
        <v>0.12</v>
      </c>
      <c r="L817" s="4" t="s">
        <v>138</v>
      </c>
      <c r="M817" s="4" t="s">
        <v>148</v>
      </c>
      <c r="N817" s="4"/>
    </row>
    <row r="818" spans="1:14">
      <c r="A818" s="2" t="s">
        <v>3306</v>
      </c>
      <c r="B818" s="2" t="s">
        <v>3307</v>
      </c>
      <c r="C818" s="2" t="s">
        <v>52</v>
      </c>
      <c r="D818" s="2" t="s">
        <v>39</v>
      </c>
      <c r="E818" s="2" t="s">
        <v>29</v>
      </c>
      <c r="F818" s="2" t="s">
        <v>19</v>
      </c>
      <c r="G818" s="2" t="s">
        <v>31</v>
      </c>
      <c r="H818" s="2">
        <v>35</v>
      </c>
      <c r="I818" s="2" t="s">
        <v>1560</v>
      </c>
      <c r="J818" s="2" t="s">
        <v>3308</v>
      </c>
      <c r="K818" s="3">
        <v>0</v>
      </c>
      <c r="L818" s="2" t="s">
        <v>23</v>
      </c>
      <c r="M818" s="2" t="s">
        <v>55</v>
      </c>
      <c r="N818" s="2"/>
    </row>
    <row r="819" spans="1:14">
      <c r="A819" s="4" t="s">
        <v>1240</v>
      </c>
      <c r="B819" s="4" t="s">
        <v>3309</v>
      </c>
      <c r="C819" s="4" t="s">
        <v>439</v>
      </c>
      <c r="D819" s="4" t="s">
        <v>17</v>
      </c>
      <c r="E819" s="4" t="s">
        <v>60</v>
      </c>
      <c r="F819" s="4" t="s">
        <v>19</v>
      </c>
      <c r="G819" s="4" t="s">
        <v>31</v>
      </c>
      <c r="H819" s="4">
        <v>29</v>
      </c>
      <c r="I819" s="4" t="s">
        <v>3310</v>
      </c>
      <c r="J819" s="4" t="s">
        <v>3311</v>
      </c>
      <c r="K819" s="5">
        <v>0</v>
      </c>
      <c r="L819" s="4" t="s">
        <v>23</v>
      </c>
      <c r="M819" s="4" t="s">
        <v>73</v>
      </c>
      <c r="N819" s="4"/>
    </row>
    <row r="820" spans="1:14">
      <c r="A820" s="2" t="s">
        <v>3312</v>
      </c>
      <c r="B820" s="2" t="s">
        <v>3313</v>
      </c>
      <c r="C820" s="2" t="s">
        <v>681</v>
      </c>
      <c r="D820" s="2" t="s">
        <v>17</v>
      </c>
      <c r="E820" s="2" t="s">
        <v>29</v>
      </c>
      <c r="F820" s="2" t="s">
        <v>19</v>
      </c>
      <c r="G820" s="2" t="s">
        <v>41</v>
      </c>
      <c r="H820" s="2">
        <v>64</v>
      </c>
      <c r="I820" s="2" t="s">
        <v>3314</v>
      </c>
      <c r="J820" s="2" t="s">
        <v>3315</v>
      </c>
      <c r="K820" s="3">
        <v>0</v>
      </c>
      <c r="L820" s="2" t="s">
        <v>23</v>
      </c>
      <c r="M820" s="2" t="s">
        <v>24</v>
      </c>
      <c r="N820" s="2"/>
    </row>
    <row r="821" spans="1:14">
      <c r="A821" s="4" t="s">
        <v>3316</v>
      </c>
      <c r="B821" s="4" t="s">
        <v>3317</v>
      </c>
      <c r="C821" s="4" t="s">
        <v>38</v>
      </c>
      <c r="D821" s="4" t="s">
        <v>113</v>
      </c>
      <c r="E821" s="4" t="s">
        <v>60</v>
      </c>
      <c r="F821" s="4" t="s">
        <v>30</v>
      </c>
      <c r="G821" s="4" t="s">
        <v>41</v>
      </c>
      <c r="H821" s="4">
        <v>33</v>
      </c>
      <c r="I821" s="4" t="s">
        <v>3318</v>
      </c>
      <c r="J821" s="4" t="s">
        <v>3319</v>
      </c>
      <c r="K821" s="5">
        <v>0.28999999999999998</v>
      </c>
      <c r="L821" s="4" t="s">
        <v>23</v>
      </c>
      <c r="M821" s="4" t="s">
        <v>129</v>
      </c>
      <c r="N821" s="4"/>
    </row>
    <row r="822" spans="1:14">
      <c r="A822" s="2" t="s">
        <v>3320</v>
      </c>
      <c r="B822" s="2" t="s">
        <v>3321</v>
      </c>
      <c r="C822" s="2" t="s">
        <v>822</v>
      </c>
      <c r="D822" s="2" t="s">
        <v>17</v>
      </c>
      <c r="E822" s="2" t="s">
        <v>60</v>
      </c>
      <c r="F822" s="2" t="s">
        <v>30</v>
      </c>
      <c r="G822" s="2" t="s">
        <v>31</v>
      </c>
      <c r="H822" s="2">
        <v>29</v>
      </c>
      <c r="I822" s="2" t="s">
        <v>3322</v>
      </c>
      <c r="J822" s="2" t="s">
        <v>3323</v>
      </c>
      <c r="K822" s="3">
        <v>0</v>
      </c>
      <c r="L822" s="2" t="s">
        <v>23</v>
      </c>
      <c r="M822" s="2" t="s">
        <v>24</v>
      </c>
      <c r="N822" s="2"/>
    </row>
    <row r="823" spans="1:14">
      <c r="A823" s="4" t="s">
        <v>3324</v>
      </c>
      <c r="B823" s="4" t="s">
        <v>3325</v>
      </c>
      <c r="C823" s="4" t="s">
        <v>65</v>
      </c>
      <c r="D823" s="4" t="s">
        <v>39</v>
      </c>
      <c r="E823" s="4" t="s">
        <v>60</v>
      </c>
      <c r="F823" s="4" t="s">
        <v>30</v>
      </c>
      <c r="G823" s="4" t="s">
        <v>31</v>
      </c>
      <c r="H823" s="4">
        <v>63</v>
      </c>
      <c r="I823" s="4" t="s">
        <v>3326</v>
      </c>
      <c r="J823" s="4" t="s">
        <v>3327</v>
      </c>
      <c r="K823" s="5">
        <v>0.08</v>
      </c>
      <c r="L823" s="4" t="s">
        <v>34</v>
      </c>
      <c r="M823" s="4" t="s">
        <v>104</v>
      </c>
      <c r="N823" s="4"/>
    </row>
    <row r="824" spans="1:14">
      <c r="A824" s="2" t="s">
        <v>3328</v>
      </c>
      <c r="B824" s="2" t="s">
        <v>3329</v>
      </c>
      <c r="C824" s="2" t="s">
        <v>65</v>
      </c>
      <c r="D824" s="2" t="s">
        <v>87</v>
      </c>
      <c r="E824" s="2" t="s">
        <v>40</v>
      </c>
      <c r="F824" s="2" t="s">
        <v>19</v>
      </c>
      <c r="G824" s="2" t="s">
        <v>31</v>
      </c>
      <c r="H824" s="2">
        <v>32</v>
      </c>
      <c r="I824" s="2" t="s">
        <v>3330</v>
      </c>
      <c r="J824" s="2" t="s">
        <v>3331</v>
      </c>
      <c r="K824" s="3">
        <v>0.1</v>
      </c>
      <c r="L824" s="2" t="s">
        <v>23</v>
      </c>
      <c r="M824" s="2" t="s">
        <v>55</v>
      </c>
      <c r="N824" s="2"/>
    </row>
    <row r="825" spans="1:14">
      <c r="A825" s="4" t="s">
        <v>3332</v>
      </c>
      <c r="B825" s="4" t="s">
        <v>3333</v>
      </c>
      <c r="C825" s="4" t="s">
        <v>596</v>
      </c>
      <c r="D825" s="4" t="s">
        <v>17</v>
      </c>
      <c r="E825" s="4" t="s">
        <v>18</v>
      </c>
      <c r="F825" s="4" t="s">
        <v>30</v>
      </c>
      <c r="G825" s="4" t="s">
        <v>122</v>
      </c>
      <c r="H825" s="4">
        <v>64</v>
      </c>
      <c r="I825" s="4" t="s">
        <v>3334</v>
      </c>
      <c r="J825" s="4" t="s">
        <v>3335</v>
      </c>
      <c r="K825" s="5">
        <v>0</v>
      </c>
      <c r="L825" s="4" t="s">
        <v>138</v>
      </c>
      <c r="M825" s="4" t="s">
        <v>139</v>
      </c>
      <c r="N825" s="4"/>
    </row>
    <row r="826" spans="1:14">
      <c r="A826" s="2" t="s">
        <v>3336</v>
      </c>
      <c r="B826" s="2" t="s">
        <v>3337</v>
      </c>
      <c r="C826" s="2" t="s">
        <v>65</v>
      </c>
      <c r="D826" s="2" t="s">
        <v>17</v>
      </c>
      <c r="E826" s="2" t="s">
        <v>18</v>
      </c>
      <c r="F826" s="2" t="s">
        <v>19</v>
      </c>
      <c r="G826" s="2" t="s">
        <v>31</v>
      </c>
      <c r="H826" s="2">
        <v>55</v>
      </c>
      <c r="I826" s="2" t="s">
        <v>3338</v>
      </c>
      <c r="J826" s="2" t="s">
        <v>3339</v>
      </c>
      <c r="K826" s="3">
        <v>0.05</v>
      </c>
      <c r="L826" s="2" t="s">
        <v>34</v>
      </c>
      <c r="M826" s="2" t="s">
        <v>35</v>
      </c>
      <c r="N826" s="2"/>
    </row>
    <row r="827" spans="1:14">
      <c r="A827" s="4" t="s">
        <v>3340</v>
      </c>
      <c r="B827" s="4" t="s">
        <v>3341</v>
      </c>
      <c r="C827" s="4" t="s">
        <v>352</v>
      </c>
      <c r="D827" s="4" t="s">
        <v>17</v>
      </c>
      <c r="E827" s="4" t="s">
        <v>29</v>
      </c>
      <c r="F827" s="4" t="s">
        <v>19</v>
      </c>
      <c r="G827" s="4" t="s">
        <v>122</v>
      </c>
      <c r="H827" s="4">
        <v>43</v>
      </c>
      <c r="I827" s="4" t="s">
        <v>3342</v>
      </c>
      <c r="J827" s="4" t="s">
        <v>3343</v>
      </c>
      <c r="K827" s="5">
        <v>0</v>
      </c>
      <c r="L827" s="4" t="s">
        <v>138</v>
      </c>
      <c r="M827" s="4" t="s">
        <v>139</v>
      </c>
      <c r="N827" s="4"/>
    </row>
    <row r="828" spans="1:14">
      <c r="A828" s="2" t="s">
        <v>3344</v>
      </c>
      <c r="B828" s="2" t="s">
        <v>3345</v>
      </c>
      <c r="C828" s="2" t="s">
        <v>70</v>
      </c>
      <c r="D828" s="2" t="s">
        <v>39</v>
      </c>
      <c r="E828" s="2" t="s">
        <v>29</v>
      </c>
      <c r="F828" s="2" t="s">
        <v>30</v>
      </c>
      <c r="G828" s="2" t="s">
        <v>31</v>
      </c>
      <c r="H828" s="2">
        <v>56</v>
      </c>
      <c r="I828" s="2" t="s">
        <v>3346</v>
      </c>
      <c r="J828" s="2" t="s">
        <v>3347</v>
      </c>
      <c r="K828" s="3">
        <v>0</v>
      </c>
      <c r="L828" s="2" t="s">
        <v>23</v>
      </c>
      <c r="M828" s="2" t="s">
        <v>80</v>
      </c>
      <c r="N828" s="2"/>
    </row>
    <row r="829" spans="1:14">
      <c r="A829" s="4" t="s">
        <v>3348</v>
      </c>
      <c r="B829" s="4" t="s">
        <v>3349</v>
      </c>
      <c r="C829" s="4" t="s">
        <v>16</v>
      </c>
      <c r="D829" s="4" t="s">
        <v>39</v>
      </c>
      <c r="E829" s="4" t="s">
        <v>40</v>
      </c>
      <c r="F829" s="4" t="s">
        <v>19</v>
      </c>
      <c r="G829" s="4" t="s">
        <v>31</v>
      </c>
      <c r="H829" s="4">
        <v>37</v>
      </c>
      <c r="I829" s="4" t="s">
        <v>3229</v>
      </c>
      <c r="J829" s="4" t="s">
        <v>3350</v>
      </c>
      <c r="K829" s="5">
        <v>0.14000000000000001</v>
      </c>
      <c r="L829" s="4" t="s">
        <v>34</v>
      </c>
      <c r="M829" s="4" t="s">
        <v>104</v>
      </c>
      <c r="N829" s="4" t="s">
        <v>3351</v>
      </c>
    </row>
    <row r="830" spans="1:14">
      <c r="A830" s="2" t="s">
        <v>1857</v>
      </c>
      <c r="B830" s="2" t="s">
        <v>3352</v>
      </c>
      <c r="C830" s="2" t="s">
        <v>28</v>
      </c>
      <c r="D830" s="2" t="s">
        <v>17</v>
      </c>
      <c r="E830" s="2" t="s">
        <v>29</v>
      </c>
      <c r="F830" s="2" t="s">
        <v>19</v>
      </c>
      <c r="G830" s="2" t="s">
        <v>31</v>
      </c>
      <c r="H830" s="2">
        <v>45</v>
      </c>
      <c r="I830" s="2" t="s">
        <v>3353</v>
      </c>
      <c r="J830" s="2" t="s">
        <v>3354</v>
      </c>
      <c r="K830" s="3">
        <v>0</v>
      </c>
      <c r="L830" s="2" t="s">
        <v>34</v>
      </c>
      <c r="M830" s="2" t="s">
        <v>211</v>
      </c>
      <c r="N830" s="2"/>
    </row>
    <row r="831" spans="1:14">
      <c r="A831" s="4" t="s">
        <v>3019</v>
      </c>
      <c r="B831" s="4" t="s">
        <v>3355</v>
      </c>
      <c r="C831" s="4" t="s">
        <v>16</v>
      </c>
      <c r="D831" s="4" t="s">
        <v>59</v>
      </c>
      <c r="E831" s="4" t="s">
        <v>29</v>
      </c>
      <c r="F831" s="4" t="s">
        <v>19</v>
      </c>
      <c r="G831" s="4" t="s">
        <v>122</v>
      </c>
      <c r="H831" s="4">
        <v>49</v>
      </c>
      <c r="I831" s="4" t="s">
        <v>3356</v>
      </c>
      <c r="J831" s="4" t="s">
        <v>2068</v>
      </c>
      <c r="K831" s="5">
        <v>0.12</v>
      </c>
      <c r="L831" s="4" t="s">
        <v>23</v>
      </c>
      <c r="M831" s="4" t="s">
        <v>73</v>
      </c>
      <c r="N831" s="4"/>
    </row>
    <row r="832" spans="1:14">
      <c r="A832" s="2" t="s">
        <v>3357</v>
      </c>
      <c r="B832" s="2" t="s">
        <v>3358</v>
      </c>
      <c r="C832" s="2" t="s">
        <v>204</v>
      </c>
      <c r="D832" s="2" t="s">
        <v>17</v>
      </c>
      <c r="E832" s="2" t="s">
        <v>40</v>
      </c>
      <c r="F832" s="2" t="s">
        <v>19</v>
      </c>
      <c r="G832" s="2" t="s">
        <v>41</v>
      </c>
      <c r="H832" s="2">
        <v>61</v>
      </c>
      <c r="I832" s="2" t="s">
        <v>3359</v>
      </c>
      <c r="J832" s="2" t="s">
        <v>3360</v>
      </c>
      <c r="K832" s="3">
        <v>0</v>
      </c>
      <c r="L832" s="2" t="s">
        <v>23</v>
      </c>
      <c r="M832" s="2" t="s">
        <v>44</v>
      </c>
      <c r="N832" s="2"/>
    </row>
    <row r="833" spans="1:14">
      <c r="A833" s="4" t="s">
        <v>3361</v>
      </c>
      <c r="B833" s="4" t="s">
        <v>3362</v>
      </c>
      <c r="C833" s="4" t="s">
        <v>164</v>
      </c>
      <c r="D833" s="4" t="s">
        <v>93</v>
      </c>
      <c r="E833" s="4" t="s">
        <v>60</v>
      </c>
      <c r="F833" s="4" t="s">
        <v>19</v>
      </c>
      <c r="G833" s="4" t="s">
        <v>41</v>
      </c>
      <c r="H833" s="4">
        <v>41</v>
      </c>
      <c r="I833" s="4" t="s">
        <v>3363</v>
      </c>
      <c r="J833" s="4" t="s">
        <v>3364</v>
      </c>
      <c r="K833" s="5">
        <v>0</v>
      </c>
      <c r="L833" s="4" t="s">
        <v>23</v>
      </c>
      <c r="M833" s="4" t="s">
        <v>24</v>
      </c>
      <c r="N833" s="4"/>
    </row>
    <row r="834" spans="1:14">
      <c r="A834" s="2" t="s">
        <v>3365</v>
      </c>
      <c r="B834" s="2" t="s">
        <v>3366</v>
      </c>
      <c r="C834" s="2" t="s">
        <v>16</v>
      </c>
      <c r="D834" s="2" t="s">
        <v>113</v>
      </c>
      <c r="E834" s="2" t="s">
        <v>40</v>
      </c>
      <c r="F834" s="2" t="s">
        <v>19</v>
      </c>
      <c r="G834" s="2" t="s">
        <v>41</v>
      </c>
      <c r="H834" s="2">
        <v>55</v>
      </c>
      <c r="I834" s="2" t="s">
        <v>3367</v>
      </c>
      <c r="J834" s="2" t="s">
        <v>3368</v>
      </c>
      <c r="K834" s="3">
        <v>0.11</v>
      </c>
      <c r="L834" s="2" t="s">
        <v>23</v>
      </c>
      <c r="M834" s="2" t="s">
        <v>73</v>
      </c>
      <c r="N834" s="2"/>
    </row>
    <row r="835" spans="1:14">
      <c r="A835" s="4" t="s">
        <v>3369</v>
      </c>
      <c r="B835" s="4" t="s">
        <v>3370</v>
      </c>
      <c r="C835" s="4" t="s">
        <v>164</v>
      </c>
      <c r="D835" s="4" t="s">
        <v>93</v>
      </c>
      <c r="E835" s="4" t="s">
        <v>60</v>
      </c>
      <c r="F835" s="4" t="s">
        <v>30</v>
      </c>
      <c r="G835" s="4" t="s">
        <v>41</v>
      </c>
      <c r="H835" s="4">
        <v>27</v>
      </c>
      <c r="I835" s="4" t="s">
        <v>3371</v>
      </c>
      <c r="J835" s="4" t="s">
        <v>3372</v>
      </c>
      <c r="K835" s="5">
        <v>0</v>
      </c>
      <c r="L835" s="4" t="s">
        <v>23</v>
      </c>
      <c r="M835" s="4" t="s">
        <v>44</v>
      </c>
      <c r="N835" s="4"/>
    </row>
    <row r="836" spans="1:14">
      <c r="A836" s="2" t="s">
        <v>3373</v>
      </c>
      <c r="B836" s="2" t="s">
        <v>3374</v>
      </c>
      <c r="C836" s="2" t="s">
        <v>535</v>
      </c>
      <c r="D836" s="2" t="s">
        <v>17</v>
      </c>
      <c r="E836" s="2" t="s">
        <v>29</v>
      </c>
      <c r="F836" s="2" t="s">
        <v>19</v>
      </c>
      <c r="G836" s="2" t="s">
        <v>41</v>
      </c>
      <c r="H836" s="2">
        <v>57</v>
      </c>
      <c r="I836" s="2" t="s">
        <v>3375</v>
      </c>
      <c r="J836" s="2" t="s">
        <v>3376</v>
      </c>
      <c r="K836" s="3">
        <v>0</v>
      </c>
      <c r="L836" s="2" t="s">
        <v>23</v>
      </c>
      <c r="M836" s="2" t="s">
        <v>80</v>
      </c>
      <c r="N836" s="2" t="s">
        <v>3377</v>
      </c>
    </row>
    <row r="837" spans="1:14">
      <c r="A837" s="4" t="s">
        <v>3378</v>
      </c>
      <c r="B837" s="4" t="s">
        <v>3379</v>
      </c>
      <c r="C837" s="4" t="s">
        <v>173</v>
      </c>
      <c r="D837" s="4" t="s">
        <v>93</v>
      </c>
      <c r="E837" s="4" t="s">
        <v>18</v>
      </c>
      <c r="F837" s="4" t="s">
        <v>30</v>
      </c>
      <c r="G837" s="4" t="s">
        <v>122</v>
      </c>
      <c r="H837" s="4">
        <v>56</v>
      </c>
      <c r="I837" s="4" t="s">
        <v>3380</v>
      </c>
      <c r="J837" s="4" t="s">
        <v>3381</v>
      </c>
      <c r="K837" s="5">
        <v>0.14000000000000001</v>
      </c>
      <c r="L837" s="4" t="s">
        <v>23</v>
      </c>
      <c r="M837" s="4" t="s">
        <v>55</v>
      </c>
      <c r="N837" s="4"/>
    </row>
    <row r="838" spans="1:14">
      <c r="A838" s="2" t="s">
        <v>3382</v>
      </c>
      <c r="B838" s="2" t="s">
        <v>3383</v>
      </c>
      <c r="C838" s="2" t="s">
        <v>299</v>
      </c>
      <c r="D838" s="2" t="s">
        <v>93</v>
      </c>
      <c r="E838" s="2" t="s">
        <v>60</v>
      </c>
      <c r="F838" s="2" t="s">
        <v>30</v>
      </c>
      <c r="G838" s="2" t="s">
        <v>122</v>
      </c>
      <c r="H838" s="2">
        <v>59</v>
      </c>
      <c r="I838" s="2" t="s">
        <v>3384</v>
      </c>
      <c r="J838" s="2" t="s">
        <v>3385</v>
      </c>
      <c r="K838" s="3">
        <v>0</v>
      </c>
      <c r="L838" s="2" t="s">
        <v>23</v>
      </c>
      <c r="M838" s="2" t="s">
        <v>80</v>
      </c>
      <c r="N838" s="2"/>
    </row>
    <row r="839" spans="1:14">
      <c r="A839" s="4" t="s">
        <v>3386</v>
      </c>
      <c r="B839" s="4" t="s">
        <v>3387</v>
      </c>
      <c r="C839" s="4" t="s">
        <v>38</v>
      </c>
      <c r="D839" s="4" t="s">
        <v>93</v>
      </c>
      <c r="E839" s="4" t="s">
        <v>40</v>
      </c>
      <c r="F839" s="4" t="s">
        <v>30</v>
      </c>
      <c r="G839" s="4" t="s">
        <v>41</v>
      </c>
      <c r="H839" s="4">
        <v>45</v>
      </c>
      <c r="I839" s="4" t="s">
        <v>3388</v>
      </c>
      <c r="J839" s="4" t="s">
        <v>3389</v>
      </c>
      <c r="K839" s="5">
        <v>0.27</v>
      </c>
      <c r="L839" s="4" t="s">
        <v>23</v>
      </c>
      <c r="M839" s="4" t="s">
        <v>55</v>
      </c>
      <c r="N839" s="4"/>
    </row>
    <row r="840" spans="1:14">
      <c r="A840" s="2" t="s">
        <v>2678</v>
      </c>
      <c r="B840" s="2" t="s">
        <v>3390</v>
      </c>
      <c r="C840" s="2" t="s">
        <v>65</v>
      </c>
      <c r="D840" s="2" t="s">
        <v>113</v>
      </c>
      <c r="E840" s="2" t="s">
        <v>18</v>
      </c>
      <c r="F840" s="2" t="s">
        <v>19</v>
      </c>
      <c r="G840" s="2" t="s">
        <v>20</v>
      </c>
      <c r="H840" s="2">
        <v>42</v>
      </c>
      <c r="I840" s="2" t="s">
        <v>1313</v>
      </c>
      <c r="J840" s="2" t="s">
        <v>3391</v>
      </c>
      <c r="K840" s="3">
        <v>0.06</v>
      </c>
      <c r="L840" s="2" t="s">
        <v>23</v>
      </c>
      <c r="M840" s="2" t="s">
        <v>129</v>
      </c>
      <c r="N840" s="2"/>
    </row>
    <row r="841" spans="1:14">
      <c r="A841" s="4" t="s">
        <v>3392</v>
      </c>
      <c r="B841" s="4" t="s">
        <v>3393</v>
      </c>
      <c r="C841" s="4" t="s">
        <v>92</v>
      </c>
      <c r="D841" s="4" t="s">
        <v>93</v>
      </c>
      <c r="E841" s="4" t="s">
        <v>60</v>
      </c>
      <c r="F841" s="4" t="s">
        <v>19</v>
      </c>
      <c r="G841" s="4" t="s">
        <v>31</v>
      </c>
      <c r="H841" s="4">
        <v>25</v>
      </c>
      <c r="I841" s="4" t="s">
        <v>3394</v>
      </c>
      <c r="J841" s="4" t="s">
        <v>3395</v>
      </c>
      <c r="K841" s="5">
        <v>0</v>
      </c>
      <c r="L841" s="4" t="s">
        <v>34</v>
      </c>
      <c r="M841" s="4" t="s">
        <v>104</v>
      </c>
      <c r="N841" s="4"/>
    </row>
    <row r="842" spans="1:14">
      <c r="A842" s="2" t="s">
        <v>3396</v>
      </c>
      <c r="B842" s="2" t="s">
        <v>3397</v>
      </c>
      <c r="C842" s="2" t="s">
        <v>92</v>
      </c>
      <c r="D842" s="2" t="s">
        <v>93</v>
      </c>
      <c r="E842" s="2" t="s">
        <v>60</v>
      </c>
      <c r="F842" s="2" t="s">
        <v>19</v>
      </c>
      <c r="G842" s="2" t="s">
        <v>122</v>
      </c>
      <c r="H842" s="2">
        <v>29</v>
      </c>
      <c r="I842" s="2" t="s">
        <v>3398</v>
      </c>
      <c r="J842" s="2" t="s">
        <v>3399</v>
      </c>
      <c r="K842" s="3">
        <v>0</v>
      </c>
      <c r="L842" s="2" t="s">
        <v>138</v>
      </c>
      <c r="M842" s="2" t="s">
        <v>376</v>
      </c>
      <c r="N842" s="2"/>
    </row>
    <row r="843" spans="1:14">
      <c r="A843" s="4" t="s">
        <v>3400</v>
      </c>
      <c r="B843" s="4" t="s">
        <v>3401</v>
      </c>
      <c r="C843" s="4" t="s">
        <v>65</v>
      </c>
      <c r="D843" s="4" t="s">
        <v>87</v>
      </c>
      <c r="E843" s="4" t="s">
        <v>40</v>
      </c>
      <c r="F843" s="4" t="s">
        <v>19</v>
      </c>
      <c r="G843" s="4" t="s">
        <v>20</v>
      </c>
      <c r="H843" s="4">
        <v>33</v>
      </c>
      <c r="I843" s="4" t="s">
        <v>3402</v>
      </c>
      <c r="J843" s="4" t="s">
        <v>3403</v>
      </c>
      <c r="K843" s="5">
        <v>0.06</v>
      </c>
      <c r="L843" s="4" t="s">
        <v>23</v>
      </c>
      <c r="M843" s="4" t="s">
        <v>129</v>
      </c>
      <c r="N843" s="4"/>
    </row>
    <row r="844" spans="1:14">
      <c r="A844" s="2" t="s">
        <v>3404</v>
      </c>
      <c r="B844" s="2" t="s">
        <v>3405</v>
      </c>
      <c r="C844" s="2" t="s">
        <v>352</v>
      </c>
      <c r="D844" s="2" t="s">
        <v>17</v>
      </c>
      <c r="E844" s="2" t="s">
        <v>29</v>
      </c>
      <c r="F844" s="2" t="s">
        <v>19</v>
      </c>
      <c r="G844" s="2" t="s">
        <v>31</v>
      </c>
      <c r="H844" s="2">
        <v>50</v>
      </c>
      <c r="I844" s="2" t="s">
        <v>3406</v>
      </c>
      <c r="J844" s="2" t="s">
        <v>3407</v>
      </c>
      <c r="K844" s="3">
        <v>0</v>
      </c>
      <c r="L844" s="2" t="s">
        <v>34</v>
      </c>
      <c r="M844" s="2" t="s">
        <v>104</v>
      </c>
      <c r="N844" s="2"/>
    </row>
    <row r="845" spans="1:14">
      <c r="A845" s="4" t="s">
        <v>3408</v>
      </c>
      <c r="B845" s="4" t="s">
        <v>3409</v>
      </c>
      <c r="C845" s="4" t="s">
        <v>681</v>
      </c>
      <c r="D845" s="4" t="s">
        <v>17</v>
      </c>
      <c r="E845" s="4" t="s">
        <v>40</v>
      </c>
      <c r="F845" s="4" t="s">
        <v>19</v>
      </c>
      <c r="G845" s="4" t="s">
        <v>41</v>
      </c>
      <c r="H845" s="4">
        <v>45</v>
      </c>
      <c r="I845" s="4" t="s">
        <v>3410</v>
      </c>
      <c r="J845" s="4" t="s">
        <v>3411</v>
      </c>
      <c r="K845" s="5">
        <v>0</v>
      </c>
      <c r="L845" s="4" t="s">
        <v>23</v>
      </c>
      <c r="M845" s="4" t="s">
        <v>80</v>
      </c>
      <c r="N845" s="4"/>
    </row>
    <row r="846" spans="1:14">
      <c r="A846" s="2" t="s">
        <v>2525</v>
      </c>
      <c r="B846" s="2" t="s">
        <v>3412</v>
      </c>
      <c r="C846" s="2" t="s">
        <v>65</v>
      </c>
      <c r="D846" s="2" t="s">
        <v>87</v>
      </c>
      <c r="E846" s="2" t="s">
        <v>40</v>
      </c>
      <c r="F846" s="2" t="s">
        <v>30</v>
      </c>
      <c r="G846" s="2" t="s">
        <v>122</v>
      </c>
      <c r="H846" s="2">
        <v>59</v>
      </c>
      <c r="I846" s="2" t="s">
        <v>3413</v>
      </c>
      <c r="J846" s="2" t="s">
        <v>3414</v>
      </c>
      <c r="K846" s="3">
        <v>7.0000000000000007E-2</v>
      </c>
      <c r="L846" s="2" t="s">
        <v>23</v>
      </c>
      <c r="M846" s="2" t="s">
        <v>73</v>
      </c>
      <c r="N846" s="2"/>
    </row>
    <row r="847" spans="1:14">
      <c r="A847" s="4" t="s">
        <v>3415</v>
      </c>
      <c r="B847" s="4" t="s">
        <v>3416</v>
      </c>
      <c r="C847" s="4" t="s">
        <v>112</v>
      </c>
      <c r="D847" s="4" t="s">
        <v>39</v>
      </c>
      <c r="E847" s="4" t="s">
        <v>60</v>
      </c>
      <c r="F847" s="4" t="s">
        <v>30</v>
      </c>
      <c r="G847" s="4" t="s">
        <v>122</v>
      </c>
      <c r="H847" s="4">
        <v>29</v>
      </c>
      <c r="I847" s="4" t="s">
        <v>3417</v>
      </c>
      <c r="J847" s="4" t="s">
        <v>3418</v>
      </c>
      <c r="K847" s="5">
        <v>0.3</v>
      </c>
      <c r="L847" s="4" t="s">
        <v>23</v>
      </c>
      <c r="M847" s="4" t="s">
        <v>80</v>
      </c>
      <c r="N847" s="4"/>
    </row>
    <row r="848" spans="1:14">
      <c r="A848" s="2" t="s">
        <v>3419</v>
      </c>
      <c r="B848" s="2" t="s">
        <v>3420</v>
      </c>
      <c r="C848" s="2" t="s">
        <v>16</v>
      </c>
      <c r="D848" s="2" t="s">
        <v>59</v>
      </c>
      <c r="E848" s="2" t="s">
        <v>60</v>
      </c>
      <c r="F848" s="2" t="s">
        <v>19</v>
      </c>
      <c r="G848" s="2" t="s">
        <v>122</v>
      </c>
      <c r="H848" s="2">
        <v>52</v>
      </c>
      <c r="I848" s="2" t="s">
        <v>3421</v>
      </c>
      <c r="J848" s="2" t="s">
        <v>3422</v>
      </c>
      <c r="K848" s="3">
        <v>0.11</v>
      </c>
      <c r="L848" s="2" t="s">
        <v>138</v>
      </c>
      <c r="M848" s="2" t="s">
        <v>148</v>
      </c>
      <c r="N848" s="2" t="s">
        <v>3423</v>
      </c>
    </row>
    <row r="849" spans="1:14">
      <c r="A849" s="4" t="s">
        <v>508</v>
      </c>
      <c r="B849" s="4" t="s">
        <v>3424</v>
      </c>
      <c r="C849" s="4" t="s">
        <v>304</v>
      </c>
      <c r="D849" s="4" t="s">
        <v>87</v>
      </c>
      <c r="E849" s="4" t="s">
        <v>40</v>
      </c>
      <c r="F849" s="4" t="s">
        <v>30</v>
      </c>
      <c r="G849" s="4" t="s">
        <v>31</v>
      </c>
      <c r="H849" s="4">
        <v>58</v>
      </c>
      <c r="I849" s="4" t="s">
        <v>3425</v>
      </c>
      <c r="J849" s="4" t="s">
        <v>3426</v>
      </c>
      <c r="K849" s="5">
        <v>0</v>
      </c>
      <c r="L849" s="4" t="s">
        <v>34</v>
      </c>
      <c r="M849" s="4" t="s">
        <v>35</v>
      </c>
      <c r="N849" s="4"/>
    </row>
    <row r="850" spans="1:14">
      <c r="A850" s="2" t="s">
        <v>2901</v>
      </c>
      <c r="B850" s="2" t="s">
        <v>3427</v>
      </c>
      <c r="C850" s="2" t="s">
        <v>52</v>
      </c>
      <c r="D850" s="2" t="s">
        <v>77</v>
      </c>
      <c r="E850" s="2" t="s">
        <v>40</v>
      </c>
      <c r="F850" s="2" t="s">
        <v>30</v>
      </c>
      <c r="G850" s="2" t="s">
        <v>122</v>
      </c>
      <c r="H850" s="2">
        <v>62</v>
      </c>
      <c r="I850" s="2" t="s">
        <v>3428</v>
      </c>
      <c r="J850" s="2" t="s">
        <v>3429</v>
      </c>
      <c r="K850" s="3">
        <v>0</v>
      </c>
      <c r="L850" s="2" t="s">
        <v>23</v>
      </c>
      <c r="M850" s="2" t="s">
        <v>55</v>
      </c>
      <c r="N850" s="2"/>
    </row>
    <row r="851" spans="1:14">
      <c r="A851" s="4" t="s">
        <v>3430</v>
      </c>
      <c r="B851" s="4" t="s">
        <v>3431</v>
      </c>
      <c r="C851" s="4" t="s">
        <v>38</v>
      </c>
      <c r="D851" s="4" t="s">
        <v>59</v>
      </c>
      <c r="E851" s="4" t="s">
        <v>60</v>
      </c>
      <c r="F851" s="4" t="s">
        <v>30</v>
      </c>
      <c r="G851" s="4" t="s">
        <v>31</v>
      </c>
      <c r="H851" s="4">
        <v>31</v>
      </c>
      <c r="I851" s="4" t="s">
        <v>3432</v>
      </c>
      <c r="J851" s="4" t="s">
        <v>3433</v>
      </c>
      <c r="K851" s="5">
        <v>0.16</v>
      </c>
      <c r="L851" s="4" t="s">
        <v>23</v>
      </c>
      <c r="M851" s="4" t="s">
        <v>129</v>
      </c>
      <c r="N851" s="4"/>
    </row>
    <row r="852" spans="1:14">
      <c r="A852" s="2" t="s">
        <v>3434</v>
      </c>
      <c r="B852" s="2" t="s">
        <v>3435</v>
      </c>
      <c r="C852" s="2" t="s">
        <v>112</v>
      </c>
      <c r="D852" s="2" t="s">
        <v>17</v>
      </c>
      <c r="E852" s="2" t="s">
        <v>18</v>
      </c>
      <c r="F852" s="2" t="s">
        <v>30</v>
      </c>
      <c r="G852" s="2" t="s">
        <v>122</v>
      </c>
      <c r="H852" s="2">
        <v>42</v>
      </c>
      <c r="I852" s="2" t="s">
        <v>3388</v>
      </c>
      <c r="J852" s="2" t="s">
        <v>3436</v>
      </c>
      <c r="K852" s="3">
        <v>0.32</v>
      </c>
      <c r="L852" s="2" t="s">
        <v>138</v>
      </c>
      <c r="M852" s="2" t="s">
        <v>139</v>
      </c>
      <c r="N852" s="2"/>
    </row>
    <row r="853" spans="1:14">
      <c r="A853" s="4" t="s">
        <v>3437</v>
      </c>
      <c r="B853" s="4" t="s">
        <v>3438</v>
      </c>
      <c r="C853" s="4" t="s">
        <v>304</v>
      </c>
      <c r="D853" s="4" t="s">
        <v>87</v>
      </c>
      <c r="E853" s="4" t="s">
        <v>18</v>
      </c>
      <c r="F853" s="4" t="s">
        <v>19</v>
      </c>
      <c r="G853" s="4" t="s">
        <v>41</v>
      </c>
      <c r="H853" s="4">
        <v>56</v>
      </c>
      <c r="I853" s="4" t="s">
        <v>3439</v>
      </c>
      <c r="J853" s="4" t="s">
        <v>3440</v>
      </c>
      <c r="K853" s="5">
        <v>0</v>
      </c>
      <c r="L853" s="4" t="s">
        <v>23</v>
      </c>
      <c r="M853" s="4" t="s">
        <v>55</v>
      </c>
      <c r="N853" s="4"/>
    </row>
    <row r="854" spans="1:14">
      <c r="A854" s="2" t="s">
        <v>3441</v>
      </c>
      <c r="B854" s="2" t="s">
        <v>3442</v>
      </c>
      <c r="C854" s="2" t="s">
        <v>299</v>
      </c>
      <c r="D854" s="2" t="s">
        <v>93</v>
      </c>
      <c r="E854" s="2" t="s">
        <v>40</v>
      </c>
      <c r="F854" s="2" t="s">
        <v>30</v>
      </c>
      <c r="G854" s="2" t="s">
        <v>41</v>
      </c>
      <c r="H854" s="2">
        <v>54</v>
      </c>
      <c r="I854" s="2" t="s">
        <v>3443</v>
      </c>
      <c r="J854" s="2" t="s">
        <v>3444</v>
      </c>
      <c r="K854" s="3">
        <v>0</v>
      </c>
      <c r="L854" s="2" t="s">
        <v>23</v>
      </c>
      <c r="M854" s="2" t="s">
        <v>24</v>
      </c>
      <c r="N854" s="2"/>
    </row>
    <row r="855" spans="1:14">
      <c r="A855" s="4" t="s">
        <v>3445</v>
      </c>
      <c r="B855" s="4" t="s">
        <v>3446</v>
      </c>
      <c r="C855" s="4" t="s">
        <v>58</v>
      </c>
      <c r="D855" s="4" t="s">
        <v>59</v>
      </c>
      <c r="E855" s="4" t="s">
        <v>18</v>
      </c>
      <c r="F855" s="4" t="s">
        <v>19</v>
      </c>
      <c r="G855" s="4" t="s">
        <v>31</v>
      </c>
      <c r="H855" s="4">
        <v>54</v>
      </c>
      <c r="I855" s="4" t="s">
        <v>3447</v>
      </c>
      <c r="J855" s="4" t="s">
        <v>3448</v>
      </c>
      <c r="K855" s="5">
        <v>0</v>
      </c>
      <c r="L855" s="4" t="s">
        <v>34</v>
      </c>
      <c r="M855" s="4" t="s">
        <v>35</v>
      </c>
      <c r="N855" s="4"/>
    </row>
    <row r="856" spans="1:14">
      <c r="A856" s="2" t="s">
        <v>776</v>
      </c>
      <c r="B856" s="2" t="s">
        <v>3449</v>
      </c>
      <c r="C856" s="2" t="s">
        <v>70</v>
      </c>
      <c r="D856" s="2" t="s">
        <v>59</v>
      </c>
      <c r="E856" s="2" t="s">
        <v>29</v>
      </c>
      <c r="F856" s="2" t="s">
        <v>30</v>
      </c>
      <c r="G856" s="2" t="s">
        <v>122</v>
      </c>
      <c r="H856" s="2">
        <v>26</v>
      </c>
      <c r="I856" s="2" t="s">
        <v>3450</v>
      </c>
      <c r="J856" s="2" t="s">
        <v>3451</v>
      </c>
      <c r="K856" s="3">
        <v>0</v>
      </c>
      <c r="L856" s="2" t="s">
        <v>138</v>
      </c>
      <c r="M856" s="2" t="s">
        <v>148</v>
      </c>
      <c r="N856" s="2"/>
    </row>
    <row r="857" spans="1:14">
      <c r="A857" s="4" t="s">
        <v>3452</v>
      </c>
      <c r="B857" s="4" t="s">
        <v>3453</v>
      </c>
      <c r="C857" s="4" t="s">
        <v>38</v>
      </c>
      <c r="D857" s="4" t="s">
        <v>113</v>
      </c>
      <c r="E857" s="4" t="s">
        <v>60</v>
      </c>
      <c r="F857" s="4" t="s">
        <v>30</v>
      </c>
      <c r="G857" s="4" t="s">
        <v>31</v>
      </c>
      <c r="H857" s="4">
        <v>49</v>
      </c>
      <c r="I857" s="4" t="s">
        <v>3454</v>
      </c>
      <c r="J857" s="4" t="s">
        <v>3455</v>
      </c>
      <c r="K857" s="5">
        <v>0.25</v>
      </c>
      <c r="L857" s="4" t="s">
        <v>34</v>
      </c>
      <c r="M857" s="4" t="s">
        <v>104</v>
      </c>
      <c r="N857" s="4"/>
    </row>
    <row r="858" spans="1:14">
      <c r="A858" s="2" t="s">
        <v>2396</v>
      </c>
      <c r="B858" s="2" t="s">
        <v>3456</v>
      </c>
      <c r="C858" s="2" t="s">
        <v>434</v>
      </c>
      <c r="D858" s="2" t="s">
        <v>17</v>
      </c>
      <c r="E858" s="2" t="s">
        <v>40</v>
      </c>
      <c r="F858" s="2" t="s">
        <v>19</v>
      </c>
      <c r="G858" s="2" t="s">
        <v>31</v>
      </c>
      <c r="H858" s="2">
        <v>45</v>
      </c>
      <c r="I858" s="2" t="s">
        <v>3457</v>
      </c>
      <c r="J858" s="2" t="s">
        <v>3458</v>
      </c>
      <c r="K858" s="3">
        <v>0</v>
      </c>
      <c r="L858" s="2" t="s">
        <v>34</v>
      </c>
      <c r="M858" s="2" t="s">
        <v>35</v>
      </c>
      <c r="N858" s="2"/>
    </row>
    <row r="859" spans="1:14">
      <c r="A859" s="4" t="s">
        <v>3459</v>
      </c>
      <c r="B859" s="4" t="s">
        <v>3460</v>
      </c>
      <c r="C859" s="4" t="s">
        <v>16</v>
      </c>
      <c r="D859" s="4" t="s">
        <v>87</v>
      </c>
      <c r="E859" s="4" t="s">
        <v>60</v>
      </c>
      <c r="F859" s="4" t="s">
        <v>30</v>
      </c>
      <c r="G859" s="4" t="s">
        <v>31</v>
      </c>
      <c r="H859" s="4">
        <v>45</v>
      </c>
      <c r="I859" s="4" t="s">
        <v>3461</v>
      </c>
      <c r="J859" s="4" t="s">
        <v>3462</v>
      </c>
      <c r="K859" s="5">
        <v>0.12</v>
      </c>
      <c r="L859" s="4" t="s">
        <v>23</v>
      </c>
      <c r="M859" s="4" t="s">
        <v>44</v>
      </c>
      <c r="N859" s="4"/>
    </row>
    <row r="860" spans="1:14">
      <c r="A860" s="2" t="s">
        <v>3463</v>
      </c>
      <c r="B860" s="2" t="s">
        <v>3464</v>
      </c>
      <c r="C860" s="2" t="s">
        <v>822</v>
      </c>
      <c r="D860" s="2" t="s">
        <v>17</v>
      </c>
      <c r="E860" s="2" t="s">
        <v>40</v>
      </c>
      <c r="F860" s="2" t="s">
        <v>19</v>
      </c>
      <c r="G860" s="2" t="s">
        <v>41</v>
      </c>
      <c r="H860" s="2">
        <v>26</v>
      </c>
      <c r="I860" s="2" t="s">
        <v>309</v>
      </c>
      <c r="J860" s="2" t="s">
        <v>3465</v>
      </c>
      <c r="K860" s="3">
        <v>0</v>
      </c>
      <c r="L860" s="2" t="s">
        <v>23</v>
      </c>
      <c r="M860" s="2" t="s">
        <v>80</v>
      </c>
      <c r="N860" s="2"/>
    </row>
    <row r="861" spans="1:14">
      <c r="A861" s="4" t="s">
        <v>3466</v>
      </c>
      <c r="B861" s="4" t="s">
        <v>3467</v>
      </c>
      <c r="C861" s="4" t="s">
        <v>289</v>
      </c>
      <c r="D861" s="4" t="s">
        <v>93</v>
      </c>
      <c r="E861" s="4" t="s">
        <v>18</v>
      </c>
      <c r="F861" s="4" t="s">
        <v>30</v>
      </c>
      <c r="G861" s="4" t="s">
        <v>41</v>
      </c>
      <c r="H861" s="4">
        <v>59</v>
      </c>
      <c r="I861" s="4" t="s">
        <v>3468</v>
      </c>
      <c r="J861" s="4" t="s">
        <v>3469</v>
      </c>
      <c r="K861" s="5">
        <v>0</v>
      </c>
      <c r="L861" s="4" t="s">
        <v>23</v>
      </c>
      <c r="M861" s="4" t="s">
        <v>80</v>
      </c>
      <c r="N861" s="4"/>
    </row>
    <row r="862" spans="1:14">
      <c r="A862" s="2" t="s">
        <v>3470</v>
      </c>
      <c r="B862" s="2" t="s">
        <v>3471</v>
      </c>
      <c r="C862" s="2" t="s">
        <v>65</v>
      </c>
      <c r="D862" s="2" t="s">
        <v>17</v>
      </c>
      <c r="E862" s="2" t="s">
        <v>40</v>
      </c>
      <c r="F862" s="2" t="s">
        <v>19</v>
      </c>
      <c r="G862" s="2" t="s">
        <v>41</v>
      </c>
      <c r="H862" s="2">
        <v>51</v>
      </c>
      <c r="I862" s="2" t="s">
        <v>3472</v>
      </c>
      <c r="J862" s="2" t="s">
        <v>3473</v>
      </c>
      <c r="K862" s="3">
        <v>0.09</v>
      </c>
      <c r="L862" s="2" t="s">
        <v>23</v>
      </c>
      <c r="M862" s="2" t="s">
        <v>80</v>
      </c>
      <c r="N862" s="2"/>
    </row>
    <row r="863" spans="1:14">
      <c r="A863" s="4" t="s">
        <v>3295</v>
      </c>
      <c r="B863" s="4" t="s">
        <v>3474</v>
      </c>
      <c r="C863" s="4" t="s">
        <v>16</v>
      </c>
      <c r="D863" s="4" t="s">
        <v>113</v>
      </c>
      <c r="E863" s="4" t="s">
        <v>40</v>
      </c>
      <c r="F863" s="4" t="s">
        <v>30</v>
      </c>
      <c r="G863" s="4" t="s">
        <v>41</v>
      </c>
      <c r="H863" s="4">
        <v>45</v>
      </c>
      <c r="I863" s="4" t="s">
        <v>3475</v>
      </c>
      <c r="J863" s="4" t="s">
        <v>3476</v>
      </c>
      <c r="K863" s="5">
        <v>0.15</v>
      </c>
      <c r="L863" s="4" t="s">
        <v>23</v>
      </c>
      <c r="M863" s="4" t="s">
        <v>129</v>
      </c>
      <c r="N863" s="4"/>
    </row>
    <row r="864" spans="1:14">
      <c r="A864" s="2" t="s">
        <v>3477</v>
      </c>
      <c r="B864" s="2" t="s">
        <v>3478</v>
      </c>
      <c r="C864" s="2" t="s">
        <v>38</v>
      </c>
      <c r="D864" s="2" t="s">
        <v>77</v>
      </c>
      <c r="E864" s="2" t="s">
        <v>18</v>
      </c>
      <c r="F864" s="2" t="s">
        <v>19</v>
      </c>
      <c r="G864" s="2" t="s">
        <v>41</v>
      </c>
      <c r="H864" s="2">
        <v>35</v>
      </c>
      <c r="I864" s="2" t="s">
        <v>3479</v>
      </c>
      <c r="J864" s="2" t="s">
        <v>3480</v>
      </c>
      <c r="K864" s="3">
        <v>0.27</v>
      </c>
      <c r="L864" s="2" t="s">
        <v>23</v>
      </c>
      <c r="M864" s="2" t="s">
        <v>73</v>
      </c>
      <c r="N864" s="2"/>
    </row>
    <row r="865" spans="1:14">
      <c r="A865" s="4" t="s">
        <v>3481</v>
      </c>
      <c r="B865" s="4" t="s">
        <v>3482</v>
      </c>
      <c r="C865" s="4" t="s">
        <v>112</v>
      </c>
      <c r="D865" s="4" t="s">
        <v>113</v>
      </c>
      <c r="E865" s="4" t="s">
        <v>60</v>
      </c>
      <c r="F865" s="4" t="s">
        <v>19</v>
      </c>
      <c r="G865" s="4" t="s">
        <v>122</v>
      </c>
      <c r="H865" s="4">
        <v>32</v>
      </c>
      <c r="I865" s="4" t="s">
        <v>3483</v>
      </c>
      <c r="J865" s="4" t="s">
        <v>3484</v>
      </c>
      <c r="K865" s="5">
        <v>0.34</v>
      </c>
      <c r="L865" s="4" t="s">
        <v>138</v>
      </c>
      <c r="M865" s="4" t="s">
        <v>139</v>
      </c>
      <c r="N865" s="4"/>
    </row>
    <row r="866" spans="1:14">
      <c r="A866" s="2" t="s">
        <v>3485</v>
      </c>
      <c r="B866" s="2" t="s">
        <v>3486</v>
      </c>
      <c r="C866" s="2" t="s">
        <v>16</v>
      </c>
      <c r="D866" s="2" t="s">
        <v>87</v>
      </c>
      <c r="E866" s="2" t="s">
        <v>18</v>
      </c>
      <c r="F866" s="2" t="s">
        <v>19</v>
      </c>
      <c r="G866" s="2" t="s">
        <v>31</v>
      </c>
      <c r="H866" s="2">
        <v>37</v>
      </c>
      <c r="I866" s="2" t="s">
        <v>3487</v>
      </c>
      <c r="J866" s="2" t="s">
        <v>3488</v>
      </c>
      <c r="K866" s="3">
        <v>0.11</v>
      </c>
      <c r="L866" s="2" t="s">
        <v>34</v>
      </c>
      <c r="M866" s="2" t="s">
        <v>104</v>
      </c>
      <c r="N866" s="2"/>
    </row>
    <row r="867" spans="1:14">
      <c r="A867" s="4" t="s">
        <v>3489</v>
      </c>
      <c r="B867" s="4" t="s">
        <v>3490</v>
      </c>
      <c r="C867" s="4" t="s">
        <v>862</v>
      </c>
      <c r="D867" s="4" t="s">
        <v>17</v>
      </c>
      <c r="E867" s="4" t="s">
        <v>29</v>
      </c>
      <c r="F867" s="4" t="s">
        <v>30</v>
      </c>
      <c r="G867" s="4" t="s">
        <v>31</v>
      </c>
      <c r="H867" s="4">
        <v>45</v>
      </c>
      <c r="I867" s="4" t="s">
        <v>3491</v>
      </c>
      <c r="J867" s="4" t="s">
        <v>3492</v>
      </c>
      <c r="K867" s="5">
        <v>0</v>
      </c>
      <c r="L867" s="4" t="s">
        <v>34</v>
      </c>
      <c r="M867" s="4" t="s">
        <v>211</v>
      </c>
      <c r="N867" s="4"/>
    </row>
    <row r="868" spans="1:14">
      <c r="A868" s="2" t="s">
        <v>3493</v>
      </c>
      <c r="B868" s="2" t="s">
        <v>3494</v>
      </c>
      <c r="C868" s="2" t="s">
        <v>204</v>
      </c>
      <c r="D868" s="2" t="s">
        <v>17</v>
      </c>
      <c r="E868" s="2" t="s">
        <v>40</v>
      </c>
      <c r="F868" s="2" t="s">
        <v>30</v>
      </c>
      <c r="G868" s="2" t="s">
        <v>41</v>
      </c>
      <c r="H868" s="2">
        <v>61</v>
      </c>
      <c r="I868" s="2" t="s">
        <v>3495</v>
      </c>
      <c r="J868" s="2" t="s">
        <v>3496</v>
      </c>
      <c r="K868" s="3">
        <v>0</v>
      </c>
      <c r="L868" s="2" t="s">
        <v>23</v>
      </c>
      <c r="M868" s="2" t="s">
        <v>24</v>
      </c>
      <c r="N868" s="2"/>
    </row>
    <row r="869" spans="1:14">
      <c r="A869" s="4" t="s">
        <v>3497</v>
      </c>
      <c r="B869" s="4" t="s">
        <v>3498</v>
      </c>
      <c r="C869" s="4" t="s">
        <v>191</v>
      </c>
      <c r="D869" s="4" t="s">
        <v>59</v>
      </c>
      <c r="E869" s="4" t="s">
        <v>18</v>
      </c>
      <c r="F869" s="4" t="s">
        <v>19</v>
      </c>
      <c r="G869" s="4" t="s">
        <v>31</v>
      </c>
      <c r="H869" s="4">
        <v>45</v>
      </c>
      <c r="I869" s="4" t="s">
        <v>3499</v>
      </c>
      <c r="J869" s="4" t="s">
        <v>3500</v>
      </c>
      <c r="K869" s="5">
        <v>0</v>
      </c>
      <c r="L869" s="4" t="s">
        <v>34</v>
      </c>
      <c r="M869" s="4" t="s">
        <v>161</v>
      </c>
      <c r="N869" s="4"/>
    </row>
    <row r="870" spans="1:14">
      <c r="A870" s="2" t="s">
        <v>3501</v>
      </c>
      <c r="B870" s="2" t="s">
        <v>3502</v>
      </c>
      <c r="C870" s="2" t="s">
        <v>173</v>
      </c>
      <c r="D870" s="2" t="s">
        <v>93</v>
      </c>
      <c r="E870" s="2" t="s">
        <v>18</v>
      </c>
      <c r="F870" s="2" t="s">
        <v>30</v>
      </c>
      <c r="G870" s="2" t="s">
        <v>31</v>
      </c>
      <c r="H870" s="2">
        <v>60</v>
      </c>
      <c r="I870" s="2" t="s">
        <v>3503</v>
      </c>
      <c r="J870" s="2" t="s">
        <v>3504</v>
      </c>
      <c r="K870" s="3">
        <v>0.14000000000000001</v>
      </c>
      <c r="L870" s="2" t="s">
        <v>23</v>
      </c>
      <c r="M870" s="2" t="s">
        <v>80</v>
      </c>
      <c r="N870" s="2" t="s">
        <v>2478</v>
      </c>
    </row>
    <row r="871" spans="1:14">
      <c r="A871" s="4" t="s">
        <v>3505</v>
      </c>
      <c r="B871" s="4" t="s">
        <v>3506</v>
      </c>
      <c r="C871" s="4" t="s">
        <v>352</v>
      </c>
      <c r="D871" s="4" t="s">
        <v>17</v>
      </c>
      <c r="E871" s="4" t="s">
        <v>60</v>
      </c>
      <c r="F871" s="4" t="s">
        <v>30</v>
      </c>
      <c r="G871" s="4" t="s">
        <v>122</v>
      </c>
      <c r="H871" s="4">
        <v>30</v>
      </c>
      <c r="I871" s="4" t="s">
        <v>2943</v>
      </c>
      <c r="J871" s="4" t="s">
        <v>3507</v>
      </c>
      <c r="K871" s="5">
        <v>0</v>
      </c>
      <c r="L871" s="4" t="s">
        <v>23</v>
      </c>
      <c r="M871" s="4" t="s">
        <v>80</v>
      </c>
      <c r="N871" s="4"/>
    </row>
    <row r="872" spans="1:14">
      <c r="A872" s="2" t="s">
        <v>3508</v>
      </c>
      <c r="B872" s="2" t="s">
        <v>3509</v>
      </c>
      <c r="C872" s="2" t="s">
        <v>289</v>
      </c>
      <c r="D872" s="2" t="s">
        <v>93</v>
      </c>
      <c r="E872" s="2" t="s">
        <v>29</v>
      </c>
      <c r="F872" s="2" t="s">
        <v>30</v>
      </c>
      <c r="G872" s="2" t="s">
        <v>31</v>
      </c>
      <c r="H872" s="2">
        <v>64</v>
      </c>
      <c r="I872" s="2" t="s">
        <v>3510</v>
      </c>
      <c r="J872" s="2" t="s">
        <v>3511</v>
      </c>
      <c r="K872" s="3">
        <v>0</v>
      </c>
      <c r="L872" s="2" t="s">
        <v>23</v>
      </c>
      <c r="M872" s="2" t="s">
        <v>55</v>
      </c>
      <c r="N872" s="2"/>
    </row>
    <row r="873" spans="1:14">
      <c r="A873" s="4" t="s">
        <v>3512</v>
      </c>
      <c r="B873" s="4" t="s">
        <v>3513</v>
      </c>
      <c r="C873" s="4" t="s">
        <v>191</v>
      </c>
      <c r="D873" s="4" t="s">
        <v>39</v>
      </c>
      <c r="E873" s="4" t="s">
        <v>18</v>
      </c>
      <c r="F873" s="4" t="s">
        <v>19</v>
      </c>
      <c r="G873" s="4" t="s">
        <v>122</v>
      </c>
      <c r="H873" s="4">
        <v>25</v>
      </c>
      <c r="I873" s="4" t="s">
        <v>1924</v>
      </c>
      <c r="J873" s="4" t="s">
        <v>3514</v>
      </c>
      <c r="K873" s="5">
        <v>0</v>
      </c>
      <c r="L873" s="4" t="s">
        <v>138</v>
      </c>
      <c r="M873" s="4" t="s">
        <v>376</v>
      </c>
      <c r="N873" s="4"/>
    </row>
    <row r="874" spans="1:14">
      <c r="A874" s="2" t="s">
        <v>3515</v>
      </c>
      <c r="B874" s="2" t="s">
        <v>3516</v>
      </c>
      <c r="C874" s="2" t="s">
        <v>268</v>
      </c>
      <c r="D874" s="2" t="s">
        <v>87</v>
      </c>
      <c r="E874" s="2" t="s">
        <v>29</v>
      </c>
      <c r="F874" s="2" t="s">
        <v>19</v>
      </c>
      <c r="G874" s="2" t="s">
        <v>41</v>
      </c>
      <c r="H874" s="2">
        <v>61</v>
      </c>
      <c r="I874" s="2" t="s">
        <v>3517</v>
      </c>
      <c r="J874" s="2" t="s">
        <v>3518</v>
      </c>
      <c r="K874" s="3">
        <v>0</v>
      </c>
      <c r="L874" s="2" t="s">
        <v>23</v>
      </c>
      <c r="M874" s="2" t="s">
        <v>55</v>
      </c>
      <c r="N874" s="2"/>
    </row>
    <row r="875" spans="1:14">
      <c r="A875" s="4" t="s">
        <v>3519</v>
      </c>
      <c r="B875" s="4" t="s">
        <v>3520</v>
      </c>
      <c r="C875" s="4" t="s">
        <v>65</v>
      </c>
      <c r="D875" s="4" t="s">
        <v>113</v>
      </c>
      <c r="E875" s="4" t="s">
        <v>29</v>
      </c>
      <c r="F875" s="4" t="s">
        <v>19</v>
      </c>
      <c r="G875" s="4" t="s">
        <v>122</v>
      </c>
      <c r="H875" s="4">
        <v>65</v>
      </c>
      <c r="I875" s="4" t="s">
        <v>3521</v>
      </c>
      <c r="J875" s="4" t="s">
        <v>3522</v>
      </c>
      <c r="K875" s="5">
        <v>0.1</v>
      </c>
      <c r="L875" s="4" t="s">
        <v>23</v>
      </c>
      <c r="M875" s="4" t="s">
        <v>73</v>
      </c>
      <c r="N875" s="4"/>
    </row>
    <row r="876" spans="1:14">
      <c r="A876" s="2" t="s">
        <v>3523</v>
      </c>
      <c r="B876" s="2" t="s">
        <v>3524</v>
      </c>
      <c r="C876" s="2" t="s">
        <v>434</v>
      </c>
      <c r="D876" s="2" t="s">
        <v>17</v>
      </c>
      <c r="E876" s="2" t="s">
        <v>60</v>
      </c>
      <c r="F876" s="2" t="s">
        <v>30</v>
      </c>
      <c r="G876" s="2" t="s">
        <v>20</v>
      </c>
      <c r="H876" s="2">
        <v>61</v>
      </c>
      <c r="I876" s="2" t="s">
        <v>3525</v>
      </c>
      <c r="J876" s="2" t="s">
        <v>3526</v>
      </c>
      <c r="K876" s="3">
        <v>0</v>
      </c>
      <c r="L876" s="2" t="s">
        <v>23</v>
      </c>
      <c r="M876" s="2" t="s">
        <v>80</v>
      </c>
      <c r="N876" s="2"/>
    </row>
    <row r="877" spans="1:14">
      <c r="A877" s="4" t="s">
        <v>3527</v>
      </c>
      <c r="B877" s="4" t="s">
        <v>3528</v>
      </c>
      <c r="C877" s="4" t="s">
        <v>47</v>
      </c>
      <c r="D877" s="4" t="s">
        <v>17</v>
      </c>
      <c r="E877" s="4" t="s">
        <v>40</v>
      </c>
      <c r="F877" s="4" t="s">
        <v>19</v>
      </c>
      <c r="G877" s="4" t="s">
        <v>31</v>
      </c>
      <c r="H877" s="4">
        <v>48</v>
      </c>
      <c r="I877" s="4" t="s">
        <v>3529</v>
      </c>
      <c r="J877" s="4" t="s">
        <v>3530</v>
      </c>
      <c r="K877" s="5">
        <v>7.0000000000000007E-2</v>
      </c>
      <c r="L877" s="4" t="s">
        <v>34</v>
      </c>
      <c r="M877" s="4" t="s">
        <v>35</v>
      </c>
      <c r="N877" s="4"/>
    </row>
    <row r="878" spans="1:14">
      <c r="A878" s="2" t="s">
        <v>3531</v>
      </c>
      <c r="B878" s="2" t="s">
        <v>3532</v>
      </c>
      <c r="C878" s="2" t="s">
        <v>38</v>
      </c>
      <c r="D878" s="2" t="s">
        <v>59</v>
      </c>
      <c r="E878" s="2" t="s">
        <v>60</v>
      </c>
      <c r="F878" s="2" t="s">
        <v>30</v>
      </c>
      <c r="G878" s="2" t="s">
        <v>31</v>
      </c>
      <c r="H878" s="2">
        <v>58</v>
      </c>
      <c r="I878" s="2" t="s">
        <v>3533</v>
      </c>
      <c r="J878" s="2" t="s">
        <v>3534</v>
      </c>
      <c r="K878" s="3">
        <v>0.16</v>
      </c>
      <c r="L878" s="2" t="s">
        <v>34</v>
      </c>
      <c r="M878" s="2" t="s">
        <v>35</v>
      </c>
      <c r="N878" s="2"/>
    </row>
    <row r="879" spans="1:14">
      <c r="A879" s="4" t="s">
        <v>3535</v>
      </c>
      <c r="B879" s="4" t="s">
        <v>3536</v>
      </c>
      <c r="C879" s="4" t="s">
        <v>439</v>
      </c>
      <c r="D879" s="4" t="s">
        <v>17</v>
      </c>
      <c r="E879" s="4" t="s">
        <v>29</v>
      </c>
      <c r="F879" s="4" t="s">
        <v>30</v>
      </c>
      <c r="G879" s="4" t="s">
        <v>31</v>
      </c>
      <c r="H879" s="4">
        <v>34</v>
      </c>
      <c r="I879" s="4" t="s">
        <v>3537</v>
      </c>
      <c r="J879" s="4" t="s">
        <v>3538</v>
      </c>
      <c r="K879" s="5">
        <v>0</v>
      </c>
      <c r="L879" s="4" t="s">
        <v>34</v>
      </c>
      <c r="M879" s="4" t="s">
        <v>104</v>
      </c>
      <c r="N879" s="4"/>
    </row>
    <row r="880" spans="1:14">
      <c r="A880" s="2" t="s">
        <v>3539</v>
      </c>
      <c r="B880" s="2" t="s">
        <v>3540</v>
      </c>
      <c r="C880" s="2" t="s">
        <v>16</v>
      </c>
      <c r="D880" s="2" t="s">
        <v>59</v>
      </c>
      <c r="E880" s="2" t="s">
        <v>40</v>
      </c>
      <c r="F880" s="2" t="s">
        <v>19</v>
      </c>
      <c r="G880" s="2" t="s">
        <v>20</v>
      </c>
      <c r="H880" s="2">
        <v>30</v>
      </c>
      <c r="I880" s="2" t="s">
        <v>3541</v>
      </c>
      <c r="J880" s="2" t="s">
        <v>3542</v>
      </c>
      <c r="K880" s="3">
        <v>0.15</v>
      </c>
      <c r="L880" s="2" t="s">
        <v>23</v>
      </c>
      <c r="M880" s="2" t="s">
        <v>80</v>
      </c>
      <c r="N880" s="2"/>
    </row>
    <row r="881" spans="1:14">
      <c r="A881" s="4" t="s">
        <v>3543</v>
      </c>
      <c r="B881" s="4" t="s">
        <v>3544</v>
      </c>
      <c r="C881" s="4" t="s">
        <v>52</v>
      </c>
      <c r="D881" s="4" t="s">
        <v>77</v>
      </c>
      <c r="E881" s="4" t="s">
        <v>18</v>
      </c>
      <c r="F881" s="4" t="s">
        <v>30</v>
      </c>
      <c r="G881" s="4" t="s">
        <v>31</v>
      </c>
      <c r="H881" s="4">
        <v>50</v>
      </c>
      <c r="I881" s="4" t="s">
        <v>339</v>
      </c>
      <c r="J881" s="4" t="s">
        <v>3545</v>
      </c>
      <c r="K881" s="5">
        <v>0</v>
      </c>
      <c r="L881" s="4" t="s">
        <v>34</v>
      </c>
      <c r="M881" s="4" t="s">
        <v>104</v>
      </c>
      <c r="N881" s="4"/>
    </row>
    <row r="882" spans="1:14">
      <c r="A882" s="2" t="s">
        <v>3546</v>
      </c>
      <c r="B882" s="2" t="s">
        <v>3547</v>
      </c>
      <c r="C882" s="2" t="s">
        <v>52</v>
      </c>
      <c r="D882" s="2" t="s">
        <v>59</v>
      </c>
      <c r="E882" s="2" t="s">
        <v>29</v>
      </c>
      <c r="F882" s="2" t="s">
        <v>30</v>
      </c>
      <c r="G882" s="2" t="s">
        <v>122</v>
      </c>
      <c r="H882" s="2">
        <v>51</v>
      </c>
      <c r="I882" s="2" t="s">
        <v>3548</v>
      </c>
      <c r="J882" s="2" t="s">
        <v>3549</v>
      </c>
      <c r="K882" s="3">
        <v>0</v>
      </c>
      <c r="L882" s="2" t="s">
        <v>138</v>
      </c>
      <c r="M882" s="2" t="s">
        <v>148</v>
      </c>
      <c r="N882" s="2"/>
    </row>
    <row r="883" spans="1:14">
      <c r="A883" s="4" t="s">
        <v>3550</v>
      </c>
      <c r="B883" s="4" t="s">
        <v>3551</v>
      </c>
      <c r="C883" s="4" t="s">
        <v>16</v>
      </c>
      <c r="D883" s="4" t="s">
        <v>59</v>
      </c>
      <c r="E883" s="4" t="s">
        <v>18</v>
      </c>
      <c r="F883" s="4" t="s">
        <v>30</v>
      </c>
      <c r="G883" s="4" t="s">
        <v>41</v>
      </c>
      <c r="H883" s="4">
        <v>53</v>
      </c>
      <c r="I883" s="4" t="s">
        <v>3552</v>
      </c>
      <c r="J883" s="4" t="s">
        <v>3553</v>
      </c>
      <c r="K883" s="5">
        <v>0.11</v>
      </c>
      <c r="L883" s="4" t="s">
        <v>23</v>
      </c>
      <c r="M883" s="4" t="s">
        <v>73</v>
      </c>
      <c r="N883" s="4"/>
    </row>
    <row r="884" spans="1:14">
      <c r="A884" s="2" t="s">
        <v>2749</v>
      </c>
      <c r="B884" s="2" t="s">
        <v>3554</v>
      </c>
      <c r="C884" s="2" t="s">
        <v>92</v>
      </c>
      <c r="D884" s="2" t="s">
        <v>93</v>
      </c>
      <c r="E884" s="2" t="s">
        <v>60</v>
      </c>
      <c r="F884" s="2" t="s">
        <v>19</v>
      </c>
      <c r="G884" s="2" t="s">
        <v>122</v>
      </c>
      <c r="H884" s="2">
        <v>47</v>
      </c>
      <c r="I884" s="2" t="s">
        <v>3555</v>
      </c>
      <c r="J884" s="2" t="s">
        <v>3556</v>
      </c>
      <c r="K884" s="3">
        <v>0</v>
      </c>
      <c r="L884" s="2" t="s">
        <v>138</v>
      </c>
      <c r="M884" s="2" t="s">
        <v>148</v>
      </c>
      <c r="N884" s="2"/>
    </row>
    <row r="885" spans="1:14">
      <c r="A885" s="4" t="s">
        <v>3557</v>
      </c>
      <c r="B885" s="4" t="s">
        <v>3558</v>
      </c>
      <c r="C885" s="4" t="s">
        <v>38</v>
      </c>
      <c r="D885" s="4" t="s">
        <v>113</v>
      </c>
      <c r="E885" s="4" t="s">
        <v>40</v>
      </c>
      <c r="F885" s="4" t="s">
        <v>30</v>
      </c>
      <c r="G885" s="4" t="s">
        <v>41</v>
      </c>
      <c r="H885" s="4">
        <v>25</v>
      </c>
      <c r="I885" s="4" t="s">
        <v>3559</v>
      </c>
      <c r="J885" s="4" t="s">
        <v>3560</v>
      </c>
      <c r="K885" s="5">
        <v>0.26</v>
      </c>
      <c r="L885" s="4" t="s">
        <v>23</v>
      </c>
      <c r="M885" s="4" t="s">
        <v>73</v>
      </c>
      <c r="N885" s="4"/>
    </row>
    <row r="886" spans="1:14">
      <c r="A886" s="2" t="s">
        <v>3561</v>
      </c>
      <c r="B886" s="2" t="s">
        <v>3562</v>
      </c>
      <c r="C886" s="2" t="s">
        <v>112</v>
      </c>
      <c r="D886" s="2" t="s">
        <v>113</v>
      </c>
      <c r="E886" s="2" t="s">
        <v>29</v>
      </c>
      <c r="F886" s="2" t="s">
        <v>19</v>
      </c>
      <c r="G886" s="2" t="s">
        <v>122</v>
      </c>
      <c r="H886" s="2">
        <v>37</v>
      </c>
      <c r="I886" s="2" t="s">
        <v>3563</v>
      </c>
      <c r="J886" s="2" t="s">
        <v>3564</v>
      </c>
      <c r="K886" s="3">
        <v>0.36</v>
      </c>
      <c r="L886" s="2" t="s">
        <v>138</v>
      </c>
      <c r="M886" s="2" t="s">
        <v>139</v>
      </c>
      <c r="N886" s="2"/>
    </row>
    <row r="887" spans="1:14">
      <c r="A887" s="4" t="s">
        <v>3565</v>
      </c>
      <c r="B887" s="4" t="s">
        <v>3566</v>
      </c>
      <c r="C887" s="4" t="s">
        <v>38</v>
      </c>
      <c r="D887" s="4" t="s">
        <v>39</v>
      </c>
      <c r="E887" s="4" t="s">
        <v>60</v>
      </c>
      <c r="F887" s="4" t="s">
        <v>30</v>
      </c>
      <c r="G887" s="4" t="s">
        <v>41</v>
      </c>
      <c r="H887" s="4">
        <v>41</v>
      </c>
      <c r="I887" s="4" t="s">
        <v>3567</v>
      </c>
      <c r="J887" s="4" t="s">
        <v>3568</v>
      </c>
      <c r="K887" s="5">
        <v>0.23</v>
      </c>
      <c r="L887" s="4" t="s">
        <v>23</v>
      </c>
      <c r="M887" s="4" t="s">
        <v>73</v>
      </c>
      <c r="N887" s="4"/>
    </row>
    <row r="888" spans="1:14">
      <c r="A888" s="2" t="s">
        <v>3569</v>
      </c>
      <c r="B888" s="2" t="s">
        <v>3570</v>
      </c>
      <c r="C888" s="2" t="s">
        <v>434</v>
      </c>
      <c r="D888" s="2" t="s">
        <v>17</v>
      </c>
      <c r="E888" s="2" t="s">
        <v>40</v>
      </c>
      <c r="F888" s="2" t="s">
        <v>19</v>
      </c>
      <c r="G888" s="2" t="s">
        <v>122</v>
      </c>
      <c r="H888" s="2">
        <v>36</v>
      </c>
      <c r="I888" s="2" t="s">
        <v>3571</v>
      </c>
      <c r="J888" s="2" t="s">
        <v>3572</v>
      </c>
      <c r="K888" s="3">
        <v>0</v>
      </c>
      <c r="L888" s="2" t="s">
        <v>138</v>
      </c>
      <c r="M888" s="2" t="s">
        <v>148</v>
      </c>
      <c r="N888" s="2"/>
    </row>
    <row r="889" spans="1:14">
      <c r="A889" s="4" t="s">
        <v>3573</v>
      </c>
      <c r="B889" s="4" t="s">
        <v>3574</v>
      </c>
      <c r="C889" s="4" t="s">
        <v>268</v>
      </c>
      <c r="D889" s="4" t="s">
        <v>87</v>
      </c>
      <c r="E889" s="4" t="s">
        <v>40</v>
      </c>
      <c r="F889" s="4" t="s">
        <v>30</v>
      </c>
      <c r="G889" s="4" t="s">
        <v>31</v>
      </c>
      <c r="H889" s="4">
        <v>25</v>
      </c>
      <c r="I889" s="4" t="s">
        <v>3571</v>
      </c>
      <c r="J889" s="4" t="s">
        <v>3575</v>
      </c>
      <c r="K889" s="5">
        <v>0</v>
      </c>
      <c r="L889" s="4" t="s">
        <v>23</v>
      </c>
      <c r="M889" s="4" t="s">
        <v>55</v>
      </c>
      <c r="N889" s="4"/>
    </row>
    <row r="890" spans="1:14">
      <c r="A890" s="2" t="s">
        <v>3576</v>
      </c>
      <c r="B890" s="2" t="s">
        <v>3577</v>
      </c>
      <c r="C890" s="2" t="s">
        <v>596</v>
      </c>
      <c r="D890" s="2" t="s">
        <v>17</v>
      </c>
      <c r="E890" s="2" t="s">
        <v>18</v>
      </c>
      <c r="F890" s="2" t="s">
        <v>19</v>
      </c>
      <c r="G890" s="2" t="s">
        <v>41</v>
      </c>
      <c r="H890" s="2">
        <v>52</v>
      </c>
      <c r="I890" s="2" t="s">
        <v>3578</v>
      </c>
      <c r="J890" s="2" t="s">
        <v>3579</v>
      </c>
      <c r="K890" s="3">
        <v>0</v>
      </c>
      <c r="L890" s="2" t="s">
        <v>23</v>
      </c>
      <c r="M890" s="2" t="s">
        <v>44</v>
      </c>
      <c r="N890" s="2"/>
    </row>
    <row r="891" spans="1:14">
      <c r="A891" s="4" t="s">
        <v>2293</v>
      </c>
      <c r="B891" s="4" t="s">
        <v>3580</v>
      </c>
      <c r="C891" s="4" t="s">
        <v>38</v>
      </c>
      <c r="D891" s="4" t="s">
        <v>113</v>
      </c>
      <c r="E891" s="4" t="s">
        <v>18</v>
      </c>
      <c r="F891" s="4" t="s">
        <v>30</v>
      </c>
      <c r="G891" s="4" t="s">
        <v>41</v>
      </c>
      <c r="H891" s="4">
        <v>48</v>
      </c>
      <c r="I891" s="4" t="s">
        <v>3581</v>
      </c>
      <c r="J891" s="4" t="s">
        <v>3582</v>
      </c>
      <c r="K891" s="5">
        <v>0.25</v>
      </c>
      <c r="L891" s="4" t="s">
        <v>23</v>
      </c>
      <c r="M891" s="4" t="s">
        <v>55</v>
      </c>
      <c r="N891" s="4"/>
    </row>
    <row r="892" spans="1:14">
      <c r="A892" s="2" t="s">
        <v>3583</v>
      </c>
      <c r="B892" s="2" t="s">
        <v>3584</v>
      </c>
      <c r="C892" s="2" t="s">
        <v>65</v>
      </c>
      <c r="D892" s="2" t="s">
        <v>59</v>
      </c>
      <c r="E892" s="2" t="s">
        <v>18</v>
      </c>
      <c r="F892" s="2" t="s">
        <v>30</v>
      </c>
      <c r="G892" s="2" t="s">
        <v>31</v>
      </c>
      <c r="H892" s="2">
        <v>49</v>
      </c>
      <c r="I892" s="2" t="s">
        <v>3585</v>
      </c>
      <c r="J892" s="2" t="s">
        <v>3586</v>
      </c>
      <c r="K892" s="3">
        <v>7.0000000000000007E-2</v>
      </c>
      <c r="L892" s="2" t="s">
        <v>34</v>
      </c>
      <c r="M892" s="2" t="s">
        <v>161</v>
      </c>
      <c r="N892" s="2" t="s">
        <v>3587</v>
      </c>
    </row>
    <row r="893" spans="1:14">
      <c r="A893" s="4" t="s">
        <v>3588</v>
      </c>
      <c r="B893" s="4" t="s">
        <v>3589</v>
      </c>
      <c r="C893" s="4" t="s">
        <v>304</v>
      </c>
      <c r="D893" s="4" t="s">
        <v>87</v>
      </c>
      <c r="E893" s="4" t="s">
        <v>18</v>
      </c>
      <c r="F893" s="4" t="s">
        <v>19</v>
      </c>
      <c r="G893" s="4" t="s">
        <v>122</v>
      </c>
      <c r="H893" s="4">
        <v>62</v>
      </c>
      <c r="I893" s="4" t="s">
        <v>3590</v>
      </c>
      <c r="J893" s="4" t="s">
        <v>3591</v>
      </c>
      <c r="K893" s="5">
        <v>0</v>
      </c>
      <c r="L893" s="4" t="s">
        <v>138</v>
      </c>
      <c r="M893" s="4" t="s">
        <v>376</v>
      </c>
      <c r="N893" s="4"/>
    </row>
    <row r="894" spans="1:14">
      <c r="A894" s="2" t="s">
        <v>3592</v>
      </c>
      <c r="B894" s="2" t="s">
        <v>3593</v>
      </c>
      <c r="C894" s="2" t="s">
        <v>908</v>
      </c>
      <c r="D894" s="2" t="s">
        <v>17</v>
      </c>
      <c r="E894" s="2" t="s">
        <v>29</v>
      </c>
      <c r="F894" s="2" t="s">
        <v>19</v>
      </c>
      <c r="G894" s="2" t="s">
        <v>41</v>
      </c>
      <c r="H894" s="2">
        <v>36</v>
      </c>
      <c r="I894" s="2" t="s">
        <v>3594</v>
      </c>
      <c r="J894" s="2" t="s">
        <v>3595</v>
      </c>
      <c r="K894" s="3">
        <v>0</v>
      </c>
      <c r="L894" s="2" t="s">
        <v>23</v>
      </c>
      <c r="M894" s="2" t="s">
        <v>55</v>
      </c>
      <c r="N894" s="2"/>
    </row>
    <row r="895" spans="1:14">
      <c r="A895" s="4" t="s">
        <v>754</v>
      </c>
      <c r="B895" s="4" t="s">
        <v>3131</v>
      </c>
      <c r="C895" s="4" t="s">
        <v>535</v>
      </c>
      <c r="D895" s="4" t="s">
        <v>17</v>
      </c>
      <c r="E895" s="4" t="s">
        <v>18</v>
      </c>
      <c r="F895" s="4" t="s">
        <v>30</v>
      </c>
      <c r="G895" s="4" t="s">
        <v>31</v>
      </c>
      <c r="H895" s="4">
        <v>55</v>
      </c>
      <c r="I895" s="4" t="s">
        <v>3596</v>
      </c>
      <c r="J895" s="4" t="s">
        <v>3597</v>
      </c>
      <c r="K895" s="5">
        <v>0</v>
      </c>
      <c r="L895" s="4" t="s">
        <v>34</v>
      </c>
      <c r="M895" s="4" t="s">
        <v>35</v>
      </c>
      <c r="N895" s="4"/>
    </row>
    <row r="896" spans="1:14">
      <c r="A896" s="2" t="s">
        <v>3598</v>
      </c>
      <c r="B896" s="2" t="s">
        <v>3599</v>
      </c>
      <c r="C896" s="2" t="s">
        <v>304</v>
      </c>
      <c r="D896" s="2" t="s">
        <v>87</v>
      </c>
      <c r="E896" s="2" t="s">
        <v>40</v>
      </c>
      <c r="F896" s="2" t="s">
        <v>19</v>
      </c>
      <c r="G896" s="2" t="s">
        <v>31</v>
      </c>
      <c r="H896" s="2">
        <v>31</v>
      </c>
      <c r="I896" s="2" t="s">
        <v>2108</v>
      </c>
      <c r="J896" s="2" t="s">
        <v>3600</v>
      </c>
      <c r="K896" s="3">
        <v>0</v>
      </c>
      <c r="L896" s="2" t="s">
        <v>23</v>
      </c>
      <c r="M896" s="2" t="s">
        <v>24</v>
      </c>
      <c r="N896" s="2"/>
    </row>
    <row r="897" spans="1:14">
      <c r="A897" s="4" t="s">
        <v>3601</v>
      </c>
      <c r="B897" s="4" t="s">
        <v>3602</v>
      </c>
      <c r="C897" s="4" t="s">
        <v>304</v>
      </c>
      <c r="D897" s="4" t="s">
        <v>87</v>
      </c>
      <c r="E897" s="4" t="s">
        <v>40</v>
      </c>
      <c r="F897" s="4" t="s">
        <v>19</v>
      </c>
      <c r="G897" s="4" t="s">
        <v>31</v>
      </c>
      <c r="H897" s="4">
        <v>53</v>
      </c>
      <c r="I897" s="4" t="s">
        <v>3603</v>
      </c>
      <c r="J897" s="4" t="s">
        <v>3604</v>
      </c>
      <c r="K897" s="5">
        <v>0</v>
      </c>
      <c r="L897" s="4" t="s">
        <v>23</v>
      </c>
      <c r="M897" s="4" t="s">
        <v>129</v>
      </c>
      <c r="N897" s="4" t="s">
        <v>3605</v>
      </c>
    </row>
    <row r="898" spans="1:14">
      <c r="A898" s="2" t="s">
        <v>3606</v>
      </c>
      <c r="B898" s="2" t="s">
        <v>3607</v>
      </c>
      <c r="C898" s="2" t="s">
        <v>16</v>
      </c>
      <c r="D898" s="2" t="s">
        <v>87</v>
      </c>
      <c r="E898" s="2" t="s">
        <v>40</v>
      </c>
      <c r="F898" s="2" t="s">
        <v>30</v>
      </c>
      <c r="G898" s="2" t="s">
        <v>31</v>
      </c>
      <c r="H898" s="2">
        <v>27</v>
      </c>
      <c r="I898" s="2" t="s">
        <v>2549</v>
      </c>
      <c r="J898" s="2" t="s">
        <v>3608</v>
      </c>
      <c r="K898" s="3">
        <v>0.11</v>
      </c>
      <c r="L898" s="2" t="s">
        <v>23</v>
      </c>
      <c r="M898" s="2" t="s">
        <v>55</v>
      </c>
      <c r="N898" s="2"/>
    </row>
    <row r="899" spans="1:14">
      <c r="A899" s="4" t="s">
        <v>3609</v>
      </c>
      <c r="B899" s="4" t="s">
        <v>3610</v>
      </c>
      <c r="C899" s="4" t="s">
        <v>681</v>
      </c>
      <c r="D899" s="4" t="s">
        <v>17</v>
      </c>
      <c r="E899" s="4" t="s">
        <v>40</v>
      </c>
      <c r="F899" s="4" t="s">
        <v>19</v>
      </c>
      <c r="G899" s="4" t="s">
        <v>31</v>
      </c>
      <c r="H899" s="4">
        <v>39</v>
      </c>
      <c r="I899" s="4" t="s">
        <v>3611</v>
      </c>
      <c r="J899" s="4" t="s">
        <v>3612</v>
      </c>
      <c r="K899" s="5">
        <v>0</v>
      </c>
      <c r="L899" s="4" t="s">
        <v>23</v>
      </c>
      <c r="M899" s="4" t="s">
        <v>73</v>
      </c>
      <c r="N899" s="4"/>
    </row>
    <row r="900" spans="1:14">
      <c r="A900" s="2" t="s">
        <v>3613</v>
      </c>
      <c r="B900" s="2" t="s">
        <v>3614</v>
      </c>
      <c r="C900" s="2" t="s">
        <v>52</v>
      </c>
      <c r="D900" s="2" t="s">
        <v>113</v>
      </c>
      <c r="E900" s="2" t="s">
        <v>40</v>
      </c>
      <c r="F900" s="2" t="s">
        <v>30</v>
      </c>
      <c r="G900" s="2" t="s">
        <v>31</v>
      </c>
      <c r="H900" s="2">
        <v>55</v>
      </c>
      <c r="I900" s="2" t="s">
        <v>3615</v>
      </c>
      <c r="J900" s="2" t="s">
        <v>3616</v>
      </c>
      <c r="K900" s="3">
        <v>0</v>
      </c>
      <c r="L900" s="2" t="s">
        <v>34</v>
      </c>
      <c r="M900" s="2" t="s">
        <v>35</v>
      </c>
      <c r="N900" s="2"/>
    </row>
    <row r="901" spans="1:14">
      <c r="A901" s="4" t="s">
        <v>3606</v>
      </c>
      <c r="B901" s="4" t="s">
        <v>3617</v>
      </c>
      <c r="C901" s="4" t="s">
        <v>268</v>
      </c>
      <c r="D901" s="4" t="s">
        <v>87</v>
      </c>
      <c r="E901" s="4" t="s">
        <v>60</v>
      </c>
      <c r="F901" s="4" t="s">
        <v>19</v>
      </c>
      <c r="G901" s="4" t="s">
        <v>31</v>
      </c>
      <c r="H901" s="4">
        <v>44</v>
      </c>
      <c r="I901" s="4" t="s">
        <v>3618</v>
      </c>
      <c r="J901" s="4" t="s">
        <v>3619</v>
      </c>
      <c r="K901" s="5">
        <v>0</v>
      </c>
      <c r="L901" s="4" t="s">
        <v>23</v>
      </c>
      <c r="M901" s="4" t="s">
        <v>73</v>
      </c>
      <c r="N901" s="4"/>
    </row>
    <row r="902" spans="1:14">
      <c r="A902" s="2" t="s">
        <v>3620</v>
      </c>
      <c r="B902" s="2" t="s">
        <v>3621</v>
      </c>
      <c r="C902" s="2" t="s">
        <v>112</v>
      </c>
      <c r="D902" s="2" t="s">
        <v>59</v>
      </c>
      <c r="E902" s="2" t="s">
        <v>60</v>
      </c>
      <c r="F902" s="2" t="s">
        <v>30</v>
      </c>
      <c r="G902" s="2" t="s">
        <v>122</v>
      </c>
      <c r="H902" s="2">
        <v>48</v>
      </c>
      <c r="I902" s="2" t="s">
        <v>3622</v>
      </c>
      <c r="J902" s="2" t="s">
        <v>3623</v>
      </c>
      <c r="K902" s="3">
        <v>0.3</v>
      </c>
      <c r="L902" s="2" t="s">
        <v>23</v>
      </c>
      <c r="M902" s="2" t="s">
        <v>44</v>
      </c>
      <c r="N902" s="2"/>
    </row>
    <row r="903" spans="1:14">
      <c r="A903" s="4" t="s">
        <v>3624</v>
      </c>
      <c r="B903" s="4" t="s">
        <v>3625</v>
      </c>
      <c r="C903" s="4" t="s">
        <v>304</v>
      </c>
      <c r="D903" s="4" t="s">
        <v>87</v>
      </c>
      <c r="E903" s="4" t="s">
        <v>18</v>
      </c>
      <c r="F903" s="4" t="s">
        <v>30</v>
      </c>
      <c r="G903" s="4" t="s">
        <v>20</v>
      </c>
      <c r="H903" s="4">
        <v>48</v>
      </c>
      <c r="I903" s="4" t="s">
        <v>3626</v>
      </c>
      <c r="J903" s="4" t="s">
        <v>3627</v>
      </c>
      <c r="K903" s="5">
        <v>0</v>
      </c>
      <c r="L903" s="4" t="s">
        <v>23</v>
      </c>
      <c r="M903" s="4" t="s">
        <v>55</v>
      </c>
      <c r="N903" s="4"/>
    </row>
    <row r="904" spans="1:14">
      <c r="A904" s="2" t="s">
        <v>3628</v>
      </c>
      <c r="B904" s="2" t="s">
        <v>3629</v>
      </c>
      <c r="C904" s="2" t="s">
        <v>70</v>
      </c>
      <c r="D904" s="2" t="s">
        <v>59</v>
      </c>
      <c r="E904" s="2" t="s">
        <v>29</v>
      </c>
      <c r="F904" s="2" t="s">
        <v>30</v>
      </c>
      <c r="G904" s="2" t="s">
        <v>41</v>
      </c>
      <c r="H904" s="2">
        <v>54</v>
      </c>
      <c r="I904" s="2" t="s">
        <v>3630</v>
      </c>
      <c r="J904" s="2" t="s">
        <v>3631</v>
      </c>
      <c r="K904" s="3">
        <v>0</v>
      </c>
      <c r="L904" s="2" t="s">
        <v>23</v>
      </c>
      <c r="M904" s="2" t="s">
        <v>24</v>
      </c>
      <c r="N904" s="2"/>
    </row>
    <row r="905" spans="1:14">
      <c r="A905" s="4" t="s">
        <v>1032</v>
      </c>
      <c r="B905" s="4" t="s">
        <v>1535</v>
      </c>
      <c r="C905" s="4" t="s">
        <v>16</v>
      </c>
      <c r="D905" s="4" t="s">
        <v>39</v>
      </c>
      <c r="E905" s="4" t="s">
        <v>29</v>
      </c>
      <c r="F905" s="4" t="s">
        <v>19</v>
      </c>
      <c r="G905" s="4" t="s">
        <v>31</v>
      </c>
      <c r="H905" s="4">
        <v>42</v>
      </c>
      <c r="I905" s="4" t="s">
        <v>3632</v>
      </c>
      <c r="J905" s="4" t="s">
        <v>3633</v>
      </c>
      <c r="K905" s="5">
        <v>0.12</v>
      </c>
      <c r="L905" s="4" t="s">
        <v>34</v>
      </c>
      <c r="M905" s="4" t="s">
        <v>161</v>
      </c>
      <c r="N905" s="4"/>
    </row>
    <row r="906" spans="1:14">
      <c r="A906" s="2" t="s">
        <v>3466</v>
      </c>
      <c r="B906" s="2" t="s">
        <v>3634</v>
      </c>
      <c r="C906" s="2" t="s">
        <v>38</v>
      </c>
      <c r="D906" s="2" t="s">
        <v>87</v>
      </c>
      <c r="E906" s="2" t="s">
        <v>40</v>
      </c>
      <c r="F906" s="2" t="s">
        <v>19</v>
      </c>
      <c r="G906" s="2" t="s">
        <v>31</v>
      </c>
      <c r="H906" s="2">
        <v>38</v>
      </c>
      <c r="I906" s="2" t="s">
        <v>3635</v>
      </c>
      <c r="J906" s="2" t="s">
        <v>3636</v>
      </c>
      <c r="K906" s="3">
        <v>0.22</v>
      </c>
      <c r="L906" s="2" t="s">
        <v>23</v>
      </c>
      <c r="M906" s="2" t="s">
        <v>24</v>
      </c>
      <c r="N906" s="2"/>
    </row>
    <row r="907" spans="1:14">
      <c r="A907" s="4" t="s">
        <v>3637</v>
      </c>
      <c r="B907" s="4" t="s">
        <v>3638</v>
      </c>
      <c r="C907" s="4" t="s">
        <v>58</v>
      </c>
      <c r="D907" s="4" t="s">
        <v>59</v>
      </c>
      <c r="E907" s="4" t="s">
        <v>18</v>
      </c>
      <c r="F907" s="4" t="s">
        <v>19</v>
      </c>
      <c r="G907" s="4" t="s">
        <v>20</v>
      </c>
      <c r="H907" s="4">
        <v>40</v>
      </c>
      <c r="I907" s="4" t="s">
        <v>3639</v>
      </c>
      <c r="J907" s="4" t="s">
        <v>3640</v>
      </c>
      <c r="K907" s="5">
        <v>0</v>
      </c>
      <c r="L907" s="4" t="s">
        <v>23</v>
      </c>
      <c r="M907" s="4" t="s">
        <v>73</v>
      </c>
      <c r="N907" s="4" t="s">
        <v>3641</v>
      </c>
    </row>
    <row r="908" spans="1:14">
      <c r="A908" s="2" t="s">
        <v>3642</v>
      </c>
      <c r="B908" s="2" t="s">
        <v>3643</v>
      </c>
      <c r="C908" s="2" t="s">
        <v>173</v>
      </c>
      <c r="D908" s="2" t="s">
        <v>93</v>
      </c>
      <c r="E908" s="2" t="s">
        <v>18</v>
      </c>
      <c r="F908" s="2" t="s">
        <v>30</v>
      </c>
      <c r="G908" s="2" t="s">
        <v>31</v>
      </c>
      <c r="H908" s="2">
        <v>57</v>
      </c>
      <c r="I908" s="2" t="s">
        <v>3644</v>
      </c>
      <c r="J908" s="2" t="s">
        <v>3645</v>
      </c>
      <c r="K908" s="3">
        <v>0.12</v>
      </c>
      <c r="L908" s="2" t="s">
        <v>23</v>
      </c>
      <c r="M908" s="2" t="s">
        <v>73</v>
      </c>
      <c r="N908" s="2"/>
    </row>
    <row r="909" spans="1:14">
      <c r="A909" s="4" t="s">
        <v>3157</v>
      </c>
      <c r="B909" s="4" t="s">
        <v>3646</v>
      </c>
      <c r="C909" s="4" t="s">
        <v>70</v>
      </c>
      <c r="D909" s="4" t="s">
        <v>113</v>
      </c>
      <c r="E909" s="4" t="s">
        <v>18</v>
      </c>
      <c r="F909" s="4" t="s">
        <v>19</v>
      </c>
      <c r="G909" s="4" t="s">
        <v>41</v>
      </c>
      <c r="H909" s="4">
        <v>43</v>
      </c>
      <c r="I909" s="4" t="s">
        <v>3647</v>
      </c>
      <c r="J909" s="4" t="s">
        <v>3648</v>
      </c>
      <c r="K909" s="5">
        <v>0</v>
      </c>
      <c r="L909" s="4" t="s">
        <v>23</v>
      </c>
      <c r="M909" s="4" t="s">
        <v>73</v>
      </c>
      <c r="N909" s="4"/>
    </row>
    <row r="910" spans="1:14">
      <c r="A910" s="2" t="s">
        <v>3649</v>
      </c>
      <c r="B910" s="2" t="s">
        <v>3650</v>
      </c>
      <c r="C910" s="2" t="s">
        <v>439</v>
      </c>
      <c r="D910" s="2" t="s">
        <v>17</v>
      </c>
      <c r="E910" s="2" t="s">
        <v>29</v>
      </c>
      <c r="F910" s="2" t="s">
        <v>30</v>
      </c>
      <c r="G910" s="2" t="s">
        <v>122</v>
      </c>
      <c r="H910" s="2">
        <v>26</v>
      </c>
      <c r="I910" s="2" t="s">
        <v>3651</v>
      </c>
      <c r="J910" s="2" t="s">
        <v>3652</v>
      </c>
      <c r="K910" s="3">
        <v>0</v>
      </c>
      <c r="L910" s="2" t="s">
        <v>23</v>
      </c>
      <c r="M910" s="2" t="s">
        <v>129</v>
      </c>
      <c r="N910" s="2" t="s">
        <v>3653</v>
      </c>
    </row>
    <row r="911" spans="1:14">
      <c r="A911" s="4" t="s">
        <v>3452</v>
      </c>
      <c r="B911" s="4" t="s">
        <v>3654</v>
      </c>
      <c r="C911" s="4" t="s">
        <v>65</v>
      </c>
      <c r="D911" s="4" t="s">
        <v>77</v>
      </c>
      <c r="E911" s="4" t="s">
        <v>18</v>
      </c>
      <c r="F911" s="4" t="s">
        <v>30</v>
      </c>
      <c r="G911" s="4" t="s">
        <v>41</v>
      </c>
      <c r="H911" s="4">
        <v>44</v>
      </c>
      <c r="I911" s="4" t="s">
        <v>1540</v>
      </c>
      <c r="J911" s="4" t="s">
        <v>3655</v>
      </c>
      <c r="K911" s="5">
        <v>0.06</v>
      </c>
      <c r="L911" s="4" t="s">
        <v>23</v>
      </c>
      <c r="M911" s="4" t="s">
        <v>55</v>
      </c>
      <c r="N911" s="4"/>
    </row>
    <row r="912" spans="1:14">
      <c r="A912" s="2" t="s">
        <v>3656</v>
      </c>
      <c r="B912" s="2" t="s">
        <v>3657</v>
      </c>
      <c r="C912" s="2" t="s">
        <v>65</v>
      </c>
      <c r="D912" s="2" t="s">
        <v>87</v>
      </c>
      <c r="E912" s="2" t="s">
        <v>40</v>
      </c>
      <c r="F912" s="2" t="s">
        <v>30</v>
      </c>
      <c r="G912" s="2" t="s">
        <v>31</v>
      </c>
      <c r="H912" s="2">
        <v>50</v>
      </c>
      <c r="I912" s="2" t="s">
        <v>3658</v>
      </c>
      <c r="J912" s="2" t="s">
        <v>3659</v>
      </c>
      <c r="K912" s="3">
        <v>0.08</v>
      </c>
      <c r="L912" s="2" t="s">
        <v>23</v>
      </c>
      <c r="M912" s="2" t="s">
        <v>55</v>
      </c>
      <c r="N912" s="2"/>
    </row>
    <row r="913" spans="1:14">
      <c r="A913" s="4" t="s">
        <v>3660</v>
      </c>
      <c r="B913" s="4" t="s">
        <v>3661</v>
      </c>
      <c r="C913" s="4" t="s">
        <v>70</v>
      </c>
      <c r="D913" s="4" t="s">
        <v>77</v>
      </c>
      <c r="E913" s="4" t="s">
        <v>60</v>
      </c>
      <c r="F913" s="4" t="s">
        <v>19</v>
      </c>
      <c r="G913" s="4" t="s">
        <v>122</v>
      </c>
      <c r="H913" s="4">
        <v>26</v>
      </c>
      <c r="I913" s="4" t="s">
        <v>3662</v>
      </c>
      <c r="J913" s="4" t="s">
        <v>3663</v>
      </c>
      <c r="K913" s="5">
        <v>0</v>
      </c>
      <c r="L913" s="4" t="s">
        <v>23</v>
      </c>
      <c r="M913" s="4" t="s">
        <v>55</v>
      </c>
      <c r="N913" s="4"/>
    </row>
    <row r="914" spans="1:14">
      <c r="A914" s="2" t="s">
        <v>3664</v>
      </c>
      <c r="B914" s="2" t="s">
        <v>3665</v>
      </c>
      <c r="C914" s="2" t="s">
        <v>191</v>
      </c>
      <c r="D914" s="2" t="s">
        <v>59</v>
      </c>
      <c r="E914" s="2" t="s">
        <v>29</v>
      </c>
      <c r="F914" s="2" t="s">
        <v>19</v>
      </c>
      <c r="G914" s="2" t="s">
        <v>41</v>
      </c>
      <c r="H914" s="2">
        <v>29</v>
      </c>
      <c r="I914" s="2" t="s">
        <v>3666</v>
      </c>
      <c r="J914" s="2" t="s">
        <v>3667</v>
      </c>
      <c r="K914" s="3">
        <v>0</v>
      </c>
      <c r="L914" s="2" t="s">
        <v>23</v>
      </c>
      <c r="M914" s="2" t="s">
        <v>80</v>
      </c>
      <c r="N914" s="2"/>
    </row>
    <row r="915" spans="1:14">
      <c r="A915" s="4" t="s">
        <v>3668</v>
      </c>
      <c r="B915" s="4" t="s">
        <v>3669</v>
      </c>
      <c r="C915" s="4" t="s">
        <v>38</v>
      </c>
      <c r="D915" s="4" t="s">
        <v>59</v>
      </c>
      <c r="E915" s="4" t="s">
        <v>40</v>
      </c>
      <c r="F915" s="4" t="s">
        <v>19</v>
      </c>
      <c r="G915" s="4" t="s">
        <v>122</v>
      </c>
      <c r="H915" s="4">
        <v>27</v>
      </c>
      <c r="I915" s="4" t="s">
        <v>3670</v>
      </c>
      <c r="J915" s="4" t="s">
        <v>3671</v>
      </c>
      <c r="K915" s="5">
        <v>0.28999999999999998</v>
      </c>
      <c r="L915" s="4" t="s">
        <v>138</v>
      </c>
      <c r="M915" s="4" t="s">
        <v>376</v>
      </c>
      <c r="N915" s="4"/>
    </row>
    <row r="916" spans="1:14">
      <c r="A916" s="2" t="s">
        <v>3672</v>
      </c>
      <c r="B916" s="2" t="s">
        <v>3673</v>
      </c>
      <c r="C916" s="2" t="s">
        <v>352</v>
      </c>
      <c r="D916" s="2" t="s">
        <v>17</v>
      </c>
      <c r="E916" s="2" t="s">
        <v>29</v>
      </c>
      <c r="F916" s="2" t="s">
        <v>19</v>
      </c>
      <c r="G916" s="2" t="s">
        <v>31</v>
      </c>
      <c r="H916" s="2">
        <v>33</v>
      </c>
      <c r="I916" s="2" t="s">
        <v>3674</v>
      </c>
      <c r="J916" s="2" t="s">
        <v>3675</v>
      </c>
      <c r="K916" s="3">
        <v>0</v>
      </c>
      <c r="L916" s="2" t="s">
        <v>23</v>
      </c>
      <c r="M916" s="2" t="s">
        <v>129</v>
      </c>
      <c r="N916" s="2"/>
    </row>
    <row r="917" spans="1:14">
      <c r="A917" s="4" t="s">
        <v>3676</v>
      </c>
      <c r="B917" s="4" t="s">
        <v>3677</v>
      </c>
      <c r="C917" s="4" t="s">
        <v>92</v>
      </c>
      <c r="D917" s="4" t="s">
        <v>93</v>
      </c>
      <c r="E917" s="4" t="s">
        <v>18</v>
      </c>
      <c r="F917" s="4" t="s">
        <v>19</v>
      </c>
      <c r="G917" s="4" t="s">
        <v>31</v>
      </c>
      <c r="H917" s="4">
        <v>59</v>
      </c>
      <c r="I917" s="4" t="s">
        <v>3678</v>
      </c>
      <c r="J917" s="4" t="s">
        <v>3679</v>
      </c>
      <c r="K917" s="5">
        <v>0</v>
      </c>
      <c r="L917" s="4" t="s">
        <v>34</v>
      </c>
      <c r="M917" s="4" t="s">
        <v>104</v>
      </c>
      <c r="N917" s="4"/>
    </row>
    <row r="918" spans="1:14">
      <c r="A918" s="2" t="s">
        <v>3680</v>
      </c>
      <c r="B918" s="2" t="s">
        <v>3681</v>
      </c>
      <c r="C918" s="2" t="s">
        <v>38</v>
      </c>
      <c r="D918" s="2" t="s">
        <v>87</v>
      </c>
      <c r="E918" s="2" t="s">
        <v>40</v>
      </c>
      <c r="F918" s="2" t="s">
        <v>19</v>
      </c>
      <c r="G918" s="2" t="s">
        <v>122</v>
      </c>
      <c r="H918" s="2">
        <v>40</v>
      </c>
      <c r="I918" s="2" t="s">
        <v>3682</v>
      </c>
      <c r="J918" s="2" t="s">
        <v>3683</v>
      </c>
      <c r="K918" s="3">
        <v>0.17</v>
      </c>
      <c r="L918" s="2" t="s">
        <v>138</v>
      </c>
      <c r="M918" s="2" t="s">
        <v>139</v>
      </c>
      <c r="N918" s="2"/>
    </row>
    <row r="919" spans="1:14">
      <c r="A919" s="4" t="s">
        <v>3684</v>
      </c>
      <c r="B919" s="4" t="s">
        <v>3685</v>
      </c>
      <c r="C919" s="4" t="s">
        <v>191</v>
      </c>
      <c r="D919" s="4" t="s">
        <v>39</v>
      </c>
      <c r="E919" s="4" t="s">
        <v>18</v>
      </c>
      <c r="F919" s="4" t="s">
        <v>19</v>
      </c>
      <c r="G919" s="4" t="s">
        <v>122</v>
      </c>
      <c r="H919" s="4">
        <v>45</v>
      </c>
      <c r="I919" s="4" t="s">
        <v>3686</v>
      </c>
      <c r="J919" s="4" t="s">
        <v>3687</v>
      </c>
      <c r="K919" s="5">
        <v>0</v>
      </c>
      <c r="L919" s="4" t="s">
        <v>138</v>
      </c>
      <c r="M919" s="4" t="s">
        <v>376</v>
      </c>
      <c r="N919" s="4"/>
    </row>
    <row r="920" spans="1:14">
      <c r="A920" s="2" t="s">
        <v>3688</v>
      </c>
      <c r="B920" s="2" t="s">
        <v>3689</v>
      </c>
      <c r="C920" s="2" t="s">
        <v>526</v>
      </c>
      <c r="D920" s="2" t="s">
        <v>59</v>
      </c>
      <c r="E920" s="2" t="s">
        <v>60</v>
      </c>
      <c r="F920" s="2" t="s">
        <v>30</v>
      </c>
      <c r="G920" s="2" t="s">
        <v>31</v>
      </c>
      <c r="H920" s="2">
        <v>38</v>
      </c>
      <c r="I920" s="2" t="s">
        <v>3690</v>
      </c>
      <c r="J920" s="2" t="s">
        <v>3691</v>
      </c>
      <c r="K920" s="3">
        <v>0</v>
      </c>
      <c r="L920" s="2" t="s">
        <v>23</v>
      </c>
      <c r="M920" s="2" t="s">
        <v>44</v>
      </c>
      <c r="N920" s="2"/>
    </row>
    <row r="921" spans="1:14">
      <c r="A921" s="4" t="s">
        <v>3692</v>
      </c>
      <c r="B921" s="4" t="s">
        <v>3693</v>
      </c>
      <c r="C921" s="4" t="s">
        <v>526</v>
      </c>
      <c r="D921" s="4" t="s">
        <v>59</v>
      </c>
      <c r="E921" s="4" t="s">
        <v>40</v>
      </c>
      <c r="F921" s="4" t="s">
        <v>30</v>
      </c>
      <c r="G921" s="4" t="s">
        <v>41</v>
      </c>
      <c r="H921" s="4">
        <v>32</v>
      </c>
      <c r="I921" s="4" t="s">
        <v>2668</v>
      </c>
      <c r="J921" s="4" t="s">
        <v>3694</v>
      </c>
      <c r="K921" s="5">
        <v>0</v>
      </c>
      <c r="L921" s="4" t="s">
        <v>23</v>
      </c>
      <c r="M921" s="4" t="s">
        <v>55</v>
      </c>
      <c r="N921" s="4"/>
    </row>
    <row r="922" spans="1:14">
      <c r="A922" s="2" t="s">
        <v>2901</v>
      </c>
      <c r="B922" s="2" t="s">
        <v>3695</v>
      </c>
      <c r="C922" s="2" t="s">
        <v>65</v>
      </c>
      <c r="D922" s="2" t="s">
        <v>59</v>
      </c>
      <c r="E922" s="2" t="s">
        <v>40</v>
      </c>
      <c r="F922" s="2" t="s">
        <v>19</v>
      </c>
      <c r="G922" s="2" t="s">
        <v>31</v>
      </c>
      <c r="H922" s="2">
        <v>64</v>
      </c>
      <c r="I922" s="2" t="s">
        <v>3696</v>
      </c>
      <c r="J922" s="2" t="s">
        <v>3697</v>
      </c>
      <c r="K922" s="3">
        <v>0.05</v>
      </c>
      <c r="L922" s="2" t="s">
        <v>23</v>
      </c>
      <c r="M922" s="2" t="s">
        <v>55</v>
      </c>
      <c r="N922" s="2"/>
    </row>
    <row r="923" spans="1:14">
      <c r="A923" s="4" t="s">
        <v>3698</v>
      </c>
      <c r="B923" s="4" t="s">
        <v>3699</v>
      </c>
      <c r="C923" s="4" t="s">
        <v>38</v>
      </c>
      <c r="D923" s="4" t="s">
        <v>39</v>
      </c>
      <c r="E923" s="4" t="s">
        <v>60</v>
      </c>
      <c r="F923" s="4" t="s">
        <v>30</v>
      </c>
      <c r="G923" s="4" t="s">
        <v>122</v>
      </c>
      <c r="H923" s="4">
        <v>31</v>
      </c>
      <c r="I923" s="4" t="s">
        <v>3700</v>
      </c>
      <c r="J923" s="4" t="s">
        <v>3701</v>
      </c>
      <c r="K923" s="5">
        <v>0.28000000000000003</v>
      </c>
      <c r="L923" s="4" t="s">
        <v>23</v>
      </c>
      <c r="M923" s="4" t="s">
        <v>24</v>
      </c>
      <c r="N923" s="4"/>
    </row>
    <row r="924" spans="1:14">
      <c r="A924" s="2" t="s">
        <v>3702</v>
      </c>
      <c r="B924" s="2" t="s">
        <v>3703</v>
      </c>
      <c r="C924" s="2" t="s">
        <v>38</v>
      </c>
      <c r="D924" s="2" t="s">
        <v>113</v>
      </c>
      <c r="E924" s="2" t="s">
        <v>18</v>
      </c>
      <c r="F924" s="2" t="s">
        <v>19</v>
      </c>
      <c r="G924" s="2" t="s">
        <v>122</v>
      </c>
      <c r="H924" s="2">
        <v>43</v>
      </c>
      <c r="I924" s="2" t="s">
        <v>3704</v>
      </c>
      <c r="J924" s="2" t="s">
        <v>3705</v>
      </c>
      <c r="K924" s="3">
        <v>0.23</v>
      </c>
      <c r="L924" s="2" t="s">
        <v>138</v>
      </c>
      <c r="M924" s="2" t="s">
        <v>139</v>
      </c>
      <c r="N924" s="2"/>
    </row>
    <row r="925" spans="1:14">
      <c r="A925" s="4" t="s">
        <v>3706</v>
      </c>
      <c r="B925" s="4" t="s">
        <v>3707</v>
      </c>
      <c r="C925" s="4" t="s">
        <v>204</v>
      </c>
      <c r="D925" s="4" t="s">
        <v>17</v>
      </c>
      <c r="E925" s="4" t="s">
        <v>18</v>
      </c>
      <c r="F925" s="4" t="s">
        <v>19</v>
      </c>
      <c r="G925" s="4" t="s">
        <v>41</v>
      </c>
      <c r="H925" s="4">
        <v>45</v>
      </c>
      <c r="I925" s="4" t="s">
        <v>3708</v>
      </c>
      <c r="J925" s="4" t="s">
        <v>3709</v>
      </c>
      <c r="K925" s="5">
        <v>0</v>
      </c>
      <c r="L925" s="4" t="s">
        <v>23</v>
      </c>
      <c r="M925" s="4" t="s">
        <v>73</v>
      </c>
      <c r="N925" s="4"/>
    </row>
    <row r="926" spans="1:14">
      <c r="A926" s="2" t="s">
        <v>3710</v>
      </c>
      <c r="B926" s="2" t="s">
        <v>3711</v>
      </c>
      <c r="C926" s="2" t="s">
        <v>173</v>
      </c>
      <c r="D926" s="2" t="s">
        <v>93</v>
      </c>
      <c r="E926" s="2" t="s">
        <v>40</v>
      </c>
      <c r="F926" s="2" t="s">
        <v>30</v>
      </c>
      <c r="G926" s="2" t="s">
        <v>122</v>
      </c>
      <c r="H926" s="2">
        <v>32</v>
      </c>
      <c r="I926" s="2" t="s">
        <v>3712</v>
      </c>
      <c r="J926" s="2" t="s">
        <v>3713</v>
      </c>
      <c r="K926" s="3">
        <v>0.13</v>
      </c>
      <c r="L926" s="2" t="s">
        <v>138</v>
      </c>
      <c r="M926" s="2" t="s">
        <v>148</v>
      </c>
      <c r="N926" s="2"/>
    </row>
    <row r="927" spans="1:14">
      <c r="A927" s="4" t="s">
        <v>3714</v>
      </c>
      <c r="B927" s="4" t="s">
        <v>3715</v>
      </c>
      <c r="C927" s="4" t="s">
        <v>16</v>
      </c>
      <c r="D927" s="4" t="s">
        <v>59</v>
      </c>
      <c r="E927" s="4" t="s">
        <v>60</v>
      </c>
      <c r="F927" s="4" t="s">
        <v>19</v>
      </c>
      <c r="G927" s="4" t="s">
        <v>122</v>
      </c>
      <c r="H927" s="4">
        <v>27</v>
      </c>
      <c r="I927" s="4" t="s">
        <v>3716</v>
      </c>
      <c r="J927" s="4" t="s">
        <v>3717</v>
      </c>
      <c r="K927" s="5">
        <v>0.13</v>
      </c>
      <c r="L927" s="4" t="s">
        <v>138</v>
      </c>
      <c r="M927" s="4" t="s">
        <v>148</v>
      </c>
      <c r="N927" s="4"/>
    </row>
    <row r="928" spans="1:14">
      <c r="A928" s="2" t="s">
        <v>3718</v>
      </c>
      <c r="B928" s="2" t="s">
        <v>3719</v>
      </c>
      <c r="C928" s="2" t="s">
        <v>16</v>
      </c>
      <c r="D928" s="2" t="s">
        <v>87</v>
      </c>
      <c r="E928" s="2" t="s">
        <v>40</v>
      </c>
      <c r="F928" s="2" t="s">
        <v>19</v>
      </c>
      <c r="G928" s="2" t="s">
        <v>20</v>
      </c>
      <c r="H928" s="2">
        <v>25</v>
      </c>
      <c r="I928" s="2" t="s">
        <v>3720</v>
      </c>
      <c r="J928" s="2" t="s">
        <v>3721</v>
      </c>
      <c r="K928" s="3">
        <v>0.1</v>
      </c>
      <c r="L928" s="2" t="s">
        <v>23</v>
      </c>
      <c r="M928" s="2" t="s">
        <v>80</v>
      </c>
      <c r="N928" s="2"/>
    </row>
    <row r="929" spans="1:14">
      <c r="A929" s="4" t="s">
        <v>3722</v>
      </c>
      <c r="B929" s="4" t="s">
        <v>3723</v>
      </c>
      <c r="C929" s="4" t="s">
        <v>52</v>
      </c>
      <c r="D929" s="4" t="s">
        <v>59</v>
      </c>
      <c r="E929" s="4" t="s">
        <v>40</v>
      </c>
      <c r="F929" s="4" t="s">
        <v>30</v>
      </c>
      <c r="G929" s="4" t="s">
        <v>41</v>
      </c>
      <c r="H929" s="4">
        <v>31</v>
      </c>
      <c r="I929" s="4" t="s">
        <v>3724</v>
      </c>
      <c r="J929" s="4" t="s">
        <v>3725</v>
      </c>
      <c r="K929" s="5">
        <v>0</v>
      </c>
      <c r="L929" s="4" t="s">
        <v>23</v>
      </c>
      <c r="M929" s="4" t="s">
        <v>73</v>
      </c>
      <c r="N929" s="4"/>
    </row>
    <row r="930" spans="1:14">
      <c r="A930" s="2" t="s">
        <v>3726</v>
      </c>
      <c r="B930" s="2" t="s">
        <v>3727</v>
      </c>
      <c r="C930" s="2" t="s">
        <v>16</v>
      </c>
      <c r="D930" s="2" t="s">
        <v>113</v>
      </c>
      <c r="E930" s="2" t="s">
        <v>60</v>
      </c>
      <c r="F930" s="2" t="s">
        <v>19</v>
      </c>
      <c r="G930" s="2" t="s">
        <v>31</v>
      </c>
      <c r="H930" s="2">
        <v>65</v>
      </c>
      <c r="I930" s="2" t="s">
        <v>3728</v>
      </c>
      <c r="J930" s="2" t="s">
        <v>3729</v>
      </c>
      <c r="K930" s="3">
        <v>0.13</v>
      </c>
      <c r="L930" s="2" t="s">
        <v>34</v>
      </c>
      <c r="M930" s="2" t="s">
        <v>211</v>
      </c>
      <c r="N930" s="2"/>
    </row>
    <row r="931" spans="1:14">
      <c r="A931" s="4" t="s">
        <v>3730</v>
      </c>
      <c r="B931" s="4" t="s">
        <v>3731</v>
      </c>
      <c r="C931" s="4" t="s">
        <v>65</v>
      </c>
      <c r="D931" s="4" t="s">
        <v>59</v>
      </c>
      <c r="E931" s="4" t="s">
        <v>60</v>
      </c>
      <c r="F931" s="4" t="s">
        <v>30</v>
      </c>
      <c r="G931" s="4" t="s">
        <v>122</v>
      </c>
      <c r="H931" s="4">
        <v>50</v>
      </c>
      <c r="I931" s="4" t="s">
        <v>3732</v>
      </c>
      <c r="J931" s="4" t="s">
        <v>3733</v>
      </c>
      <c r="K931" s="5">
        <v>0.09</v>
      </c>
      <c r="L931" s="4" t="s">
        <v>138</v>
      </c>
      <c r="M931" s="4" t="s">
        <v>376</v>
      </c>
      <c r="N931" s="4"/>
    </row>
    <row r="932" spans="1:14">
      <c r="A932" s="2" t="s">
        <v>3734</v>
      </c>
      <c r="B932" s="2" t="s">
        <v>3735</v>
      </c>
      <c r="C932" s="2" t="s">
        <v>16</v>
      </c>
      <c r="D932" s="2" t="s">
        <v>17</v>
      </c>
      <c r="E932" s="2" t="s">
        <v>29</v>
      </c>
      <c r="F932" s="2" t="s">
        <v>30</v>
      </c>
      <c r="G932" s="2" t="s">
        <v>31</v>
      </c>
      <c r="H932" s="2">
        <v>46</v>
      </c>
      <c r="I932" s="2" t="s">
        <v>3736</v>
      </c>
      <c r="J932" s="2" t="s">
        <v>3737</v>
      </c>
      <c r="K932" s="3">
        <v>0.12</v>
      </c>
      <c r="L932" s="2" t="s">
        <v>23</v>
      </c>
      <c r="M932" s="2" t="s">
        <v>80</v>
      </c>
      <c r="N932" s="2"/>
    </row>
    <row r="933" spans="1:14">
      <c r="A933" s="4" t="s">
        <v>3738</v>
      </c>
      <c r="B933" s="4" t="s">
        <v>3739</v>
      </c>
      <c r="C933" s="4" t="s">
        <v>16</v>
      </c>
      <c r="D933" s="4" t="s">
        <v>59</v>
      </c>
      <c r="E933" s="4" t="s">
        <v>40</v>
      </c>
      <c r="F933" s="4" t="s">
        <v>30</v>
      </c>
      <c r="G933" s="4" t="s">
        <v>122</v>
      </c>
      <c r="H933" s="4">
        <v>54</v>
      </c>
      <c r="I933" s="4" t="s">
        <v>2406</v>
      </c>
      <c r="J933" s="4" t="s">
        <v>3740</v>
      </c>
      <c r="K933" s="5">
        <v>0.12</v>
      </c>
      <c r="L933" s="4" t="s">
        <v>23</v>
      </c>
      <c r="M933" s="4" t="s">
        <v>80</v>
      </c>
      <c r="N933" s="4"/>
    </row>
    <row r="934" spans="1:14">
      <c r="A934" s="2" t="s">
        <v>3741</v>
      </c>
      <c r="B934" s="2" t="s">
        <v>3742</v>
      </c>
      <c r="C934" s="2" t="s">
        <v>65</v>
      </c>
      <c r="D934" s="2" t="s">
        <v>59</v>
      </c>
      <c r="E934" s="2" t="s">
        <v>18</v>
      </c>
      <c r="F934" s="2" t="s">
        <v>19</v>
      </c>
      <c r="G934" s="2" t="s">
        <v>31</v>
      </c>
      <c r="H934" s="2">
        <v>50</v>
      </c>
      <c r="I934" s="2" t="s">
        <v>3743</v>
      </c>
      <c r="J934" s="2" t="s">
        <v>3744</v>
      </c>
      <c r="K934" s="3">
        <v>7.0000000000000007E-2</v>
      </c>
      <c r="L934" s="2" t="s">
        <v>23</v>
      </c>
      <c r="M934" s="2" t="s">
        <v>44</v>
      </c>
      <c r="N934" s="2"/>
    </row>
    <row r="935" spans="1:14">
      <c r="A935" s="4" t="s">
        <v>3745</v>
      </c>
      <c r="B935" s="4" t="s">
        <v>3746</v>
      </c>
      <c r="C935" s="4" t="s">
        <v>112</v>
      </c>
      <c r="D935" s="4" t="s">
        <v>39</v>
      </c>
      <c r="E935" s="4" t="s">
        <v>60</v>
      </c>
      <c r="F935" s="4" t="s">
        <v>30</v>
      </c>
      <c r="G935" s="4" t="s">
        <v>41</v>
      </c>
      <c r="H935" s="4">
        <v>36</v>
      </c>
      <c r="I935" s="4" t="s">
        <v>3747</v>
      </c>
      <c r="J935" s="4" t="s">
        <v>3748</v>
      </c>
      <c r="K935" s="5">
        <v>0.31</v>
      </c>
      <c r="L935" s="4" t="s">
        <v>23</v>
      </c>
      <c r="M935" s="4" t="s">
        <v>24</v>
      </c>
      <c r="N935" s="4"/>
    </row>
    <row r="936" spans="1:14">
      <c r="A936" s="2" t="s">
        <v>3749</v>
      </c>
      <c r="B936" s="2" t="s">
        <v>3750</v>
      </c>
      <c r="C936" s="2" t="s">
        <v>38</v>
      </c>
      <c r="D936" s="2" t="s">
        <v>39</v>
      </c>
      <c r="E936" s="2" t="s">
        <v>60</v>
      </c>
      <c r="F936" s="2" t="s">
        <v>19</v>
      </c>
      <c r="G936" s="2" t="s">
        <v>41</v>
      </c>
      <c r="H936" s="2">
        <v>64</v>
      </c>
      <c r="I936" s="2" t="s">
        <v>3751</v>
      </c>
      <c r="J936" s="2" t="s">
        <v>3752</v>
      </c>
      <c r="K936" s="3">
        <v>0.24</v>
      </c>
      <c r="L936" s="2" t="s">
        <v>23</v>
      </c>
      <c r="M936" s="2" t="s">
        <v>80</v>
      </c>
      <c r="N936" s="2"/>
    </row>
    <row r="937" spans="1:14">
      <c r="A937" s="4" t="s">
        <v>3753</v>
      </c>
      <c r="B937" s="4" t="s">
        <v>3754</v>
      </c>
      <c r="C937" s="4" t="s">
        <v>65</v>
      </c>
      <c r="D937" s="4" t="s">
        <v>77</v>
      </c>
      <c r="E937" s="4" t="s">
        <v>29</v>
      </c>
      <c r="F937" s="4" t="s">
        <v>19</v>
      </c>
      <c r="G937" s="4" t="s">
        <v>41</v>
      </c>
      <c r="H937" s="4">
        <v>34</v>
      </c>
      <c r="I937" s="4" t="s">
        <v>3755</v>
      </c>
      <c r="J937" s="4" t="s">
        <v>3756</v>
      </c>
      <c r="K937" s="5">
        <v>0.09</v>
      </c>
      <c r="L937" s="4" t="s">
        <v>23</v>
      </c>
      <c r="M937" s="4" t="s">
        <v>129</v>
      </c>
      <c r="N937" s="4"/>
    </row>
    <row r="938" spans="1:14">
      <c r="A938" s="2" t="s">
        <v>3757</v>
      </c>
      <c r="B938" s="2" t="s">
        <v>3758</v>
      </c>
      <c r="C938" s="2" t="s">
        <v>112</v>
      </c>
      <c r="D938" s="2" t="s">
        <v>77</v>
      </c>
      <c r="E938" s="2" t="s">
        <v>40</v>
      </c>
      <c r="F938" s="2" t="s">
        <v>19</v>
      </c>
      <c r="G938" s="2" t="s">
        <v>41</v>
      </c>
      <c r="H938" s="2">
        <v>41</v>
      </c>
      <c r="I938" s="2" t="s">
        <v>3759</v>
      </c>
      <c r="J938" s="2" t="s">
        <v>3760</v>
      </c>
      <c r="K938" s="3">
        <v>0.37</v>
      </c>
      <c r="L938" s="2" t="s">
        <v>23</v>
      </c>
      <c r="M938" s="2" t="s">
        <v>80</v>
      </c>
      <c r="N938" s="2"/>
    </row>
    <row r="939" spans="1:14">
      <c r="A939" s="4" t="s">
        <v>3761</v>
      </c>
      <c r="B939" s="4" t="s">
        <v>3762</v>
      </c>
      <c r="C939" s="4" t="s">
        <v>492</v>
      </c>
      <c r="D939" s="4" t="s">
        <v>93</v>
      </c>
      <c r="E939" s="4" t="s">
        <v>40</v>
      </c>
      <c r="F939" s="4" t="s">
        <v>30</v>
      </c>
      <c r="G939" s="4" t="s">
        <v>31</v>
      </c>
      <c r="H939" s="4">
        <v>25</v>
      </c>
      <c r="I939" s="4" t="s">
        <v>3763</v>
      </c>
      <c r="J939" s="4" t="s">
        <v>3764</v>
      </c>
      <c r="K939" s="5">
        <v>0</v>
      </c>
      <c r="L939" s="4" t="s">
        <v>23</v>
      </c>
      <c r="M939" s="4" t="s">
        <v>129</v>
      </c>
      <c r="N939" s="4"/>
    </row>
    <row r="940" spans="1:14">
      <c r="A940" s="2" t="s">
        <v>3765</v>
      </c>
      <c r="B940" s="2" t="s">
        <v>3766</v>
      </c>
      <c r="C940" s="2" t="s">
        <v>65</v>
      </c>
      <c r="D940" s="2" t="s">
        <v>17</v>
      </c>
      <c r="E940" s="2" t="s">
        <v>29</v>
      </c>
      <c r="F940" s="2" t="s">
        <v>30</v>
      </c>
      <c r="G940" s="2" t="s">
        <v>31</v>
      </c>
      <c r="H940" s="2">
        <v>45</v>
      </c>
      <c r="I940" s="2" t="s">
        <v>3767</v>
      </c>
      <c r="J940" s="2" t="s">
        <v>3768</v>
      </c>
      <c r="K940" s="3">
        <v>0.1</v>
      </c>
      <c r="L940" s="2" t="s">
        <v>23</v>
      </c>
      <c r="M940" s="2" t="s">
        <v>55</v>
      </c>
      <c r="N940" s="2"/>
    </row>
    <row r="941" spans="1:14">
      <c r="A941" s="4" t="s">
        <v>455</v>
      </c>
      <c r="B941" s="4" t="s">
        <v>3769</v>
      </c>
      <c r="C941" s="4" t="s">
        <v>38</v>
      </c>
      <c r="D941" s="4" t="s">
        <v>87</v>
      </c>
      <c r="E941" s="4" t="s">
        <v>40</v>
      </c>
      <c r="F941" s="4" t="s">
        <v>19</v>
      </c>
      <c r="G941" s="4" t="s">
        <v>122</v>
      </c>
      <c r="H941" s="4">
        <v>52</v>
      </c>
      <c r="I941" s="4" t="s">
        <v>3770</v>
      </c>
      <c r="J941" s="4" t="s">
        <v>2948</v>
      </c>
      <c r="K941" s="5">
        <v>0.25</v>
      </c>
      <c r="L941" s="4" t="s">
        <v>138</v>
      </c>
      <c r="M941" s="4" t="s">
        <v>376</v>
      </c>
      <c r="N941" s="4"/>
    </row>
    <row r="942" spans="1:14">
      <c r="A942" s="2" t="s">
        <v>3771</v>
      </c>
      <c r="B942" s="2" t="s">
        <v>3772</v>
      </c>
      <c r="C942" s="2" t="s">
        <v>352</v>
      </c>
      <c r="D942" s="2" t="s">
        <v>17</v>
      </c>
      <c r="E942" s="2" t="s">
        <v>29</v>
      </c>
      <c r="F942" s="2" t="s">
        <v>19</v>
      </c>
      <c r="G942" s="2" t="s">
        <v>20</v>
      </c>
      <c r="H942" s="2">
        <v>37</v>
      </c>
      <c r="I942" s="2" t="s">
        <v>3773</v>
      </c>
      <c r="J942" s="2" t="s">
        <v>3774</v>
      </c>
      <c r="K942" s="3">
        <v>0</v>
      </c>
      <c r="L942" s="2" t="s">
        <v>23</v>
      </c>
      <c r="M942" s="2" t="s">
        <v>44</v>
      </c>
      <c r="N942" s="2"/>
    </row>
    <row r="943" spans="1:14">
      <c r="A943" s="4" t="s">
        <v>3775</v>
      </c>
      <c r="B943" s="4" t="s">
        <v>3776</v>
      </c>
      <c r="C943" s="4" t="s">
        <v>112</v>
      </c>
      <c r="D943" s="4" t="s">
        <v>87</v>
      </c>
      <c r="E943" s="4" t="s">
        <v>60</v>
      </c>
      <c r="F943" s="4" t="s">
        <v>30</v>
      </c>
      <c r="G943" s="4" t="s">
        <v>122</v>
      </c>
      <c r="H943" s="4">
        <v>44</v>
      </c>
      <c r="I943" s="4" t="s">
        <v>3777</v>
      </c>
      <c r="J943" s="4" t="s">
        <v>3778</v>
      </c>
      <c r="K943" s="5">
        <v>0.33</v>
      </c>
      <c r="L943" s="4" t="s">
        <v>138</v>
      </c>
      <c r="M943" s="4" t="s">
        <v>376</v>
      </c>
      <c r="N943" s="4"/>
    </row>
    <row r="944" spans="1:14">
      <c r="A944" s="2" t="s">
        <v>3779</v>
      </c>
      <c r="B944" s="2" t="s">
        <v>3780</v>
      </c>
      <c r="C944" s="2" t="s">
        <v>16</v>
      </c>
      <c r="D944" s="2" t="s">
        <v>87</v>
      </c>
      <c r="E944" s="2" t="s">
        <v>18</v>
      </c>
      <c r="F944" s="2" t="s">
        <v>30</v>
      </c>
      <c r="G944" s="2" t="s">
        <v>20</v>
      </c>
      <c r="H944" s="2">
        <v>42</v>
      </c>
      <c r="I944" s="2" t="s">
        <v>3781</v>
      </c>
      <c r="J944" s="2" t="s">
        <v>3782</v>
      </c>
      <c r="K944" s="3">
        <v>0.14000000000000001</v>
      </c>
      <c r="L944" s="2" t="s">
        <v>23</v>
      </c>
      <c r="M944" s="2" t="s">
        <v>55</v>
      </c>
      <c r="N944" s="2"/>
    </row>
    <row r="945" spans="1:14">
      <c r="A945" s="4" t="s">
        <v>3783</v>
      </c>
      <c r="B945" s="4" t="s">
        <v>2671</v>
      </c>
      <c r="C945" s="4" t="s">
        <v>70</v>
      </c>
      <c r="D945" s="4" t="s">
        <v>77</v>
      </c>
      <c r="E945" s="4" t="s">
        <v>40</v>
      </c>
      <c r="F945" s="4" t="s">
        <v>30</v>
      </c>
      <c r="G945" s="4" t="s">
        <v>41</v>
      </c>
      <c r="H945" s="4">
        <v>49</v>
      </c>
      <c r="I945" s="4" t="s">
        <v>3784</v>
      </c>
      <c r="J945" s="4" t="s">
        <v>3785</v>
      </c>
      <c r="K945" s="5">
        <v>0</v>
      </c>
      <c r="L945" s="4" t="s">
        <v>23</v>
      </c>
      <c r="M945" s="4" t="s">
        <v>24</v>
      </c>
      <c r="N945" s="4"/>
    </row>
    <row r="946" spans="1:14">
      <c r="A946" s="2" t="s">
        <v>3786</v>
      </c>
      <c r="B946" s="2" t="s">
        <v>3787</v>
      </c>
      <c r="C946" s="2" t="s">
        <v>822</v>
      </c>
      <c r="D946" s="2" t="s">
        <v>17</v>
      </c>
      <c r="E946" s="2" t="s">
        <v>40</v>
      </c>
      <c r="F946" s="2" t="s">
        <v>30</v>
      </c>
      <c r="G946" s="2" t="s">
        <v>31</v>
      </c>
      <c r="H946" s="2">
        <v>34</v>
      </c>
      <c r="I946" s="2" t="s">
        <v>3788</v>
      </c>
      <c r="J946" s="2" t="s">
        <v>3789</v>
      </c>
      <c r="K946" s="3">
        <v>0</v>
      </c>
      <c r="L946" s="2" t="s">
        <v>34</v>
      </c>
      <c r="M946" s="2" t="s">
        <v>161</v>
      </c>
      <c r="N946" s="2"/>
    </row>
    <row r="947" spans="1:14">
      <c r="A947" s="4" t="s">
        <v>3790</v>
      </c>
      <c r="B947" s="4" t="s">
        <v>3791</v>
      </c>
      <c r="C947" s="4" t="s">
        <v>191</v>
      </c>
      <c r="D947" s="4" t="s">
        <v>59</v>
      </c>
      <c r="E947" s="4" t="s">
        <v>29</v>
      </c>
      <c r="F947" s="4" t="s">
        <v>30</v>
      </c>
      <c r="G947" s="4" t="s">
        <v>122</v>
      </c>
      <c r="H947" s="4">
        <v>39</v>
      </c>
      <c r="I947" s="4" t="s">
        <v>3792</v>
      </c>
      <c r="J947" s="4" t="s">
        <v>3793</v>
      </c>
      <c r="K947" s="5">
        <v>0</v>
      </c>
      <c r="L947" s="4" t="s">
        <v>23</v>
      </c>
      <c r="M947" s="4" t="s">
        <v>24</v>
      </c>
      <c r="N947" s="4"/>
    </row>
    <row r="948" spans="1:14">
      <c r="A948" s="2" t="s">
        <v>2686</v>
      </c>
      <c r="B948" s="2" t="s">
        <v>3794</v>
      </c>
      <c r="C948" s="2" t="s">
        <v>112</v>
      </c>
      <c r="D948" s="2" t="s">
        <v>87</v>
      </c>
      <c r="E948" s="2" t="s">
        <v>40</v>
      </c>
      <c r="F948" s="2" t="s">
        <v>30</v>
      </c>
      <c r="G948" s="2" t="s">
        <v>31</v>
      </c>
      <c r="H948" s="2">
        <v>31</v>
      </c>
      <c r="I948" s="2" t="s">
        <v>3795</v>
      </c>
      <c r="J948" s="2" t="s">
        <v>3796</v>
      </c>
      <c r="K948" s="3">
        <v>0.34</v>
      </c>
      <c r="L948" s="2" t="s">
        <v>23</v>
      </c>
      <c r="M948" s="2" t="s">
        <v>55</v>
      </c>
      <c r="N948" s="2"/>
    </row>
    <row r="949" spans="1:14">
      <c r="A949" s="4" t="s">
        <v>3797</v>
      </c>
      <c r="B949" s="4" t="s">
        <v>3798</v>
      </c>
      <c r="C949" s="4" t="s">
        <v>16</v>
      </c>
      <c r="D949" s="4" t="s">
        <v>87</v>
      </c>
      <c r="E949" s="4" t="s">
        <v>40</v>
      </c>
      <c r="F949" s="4" t="s">
        <v>19</v>
      </c>
      <c r="G949" s="4" t="s">
        <v>31</v>
      </c>
      <c r="H949" s="4">
        <v>36</v>
      </c>
      <c r="I949" s="4" t="s">
        <v>3799</v>
      </c>
      <c r="J949" s="4" t="s">
        <v>3800</v>
      </c>
      <c r="K949" s="5">
        <v>0.13</v>
      </c>
      <c r="L949" s="4" t="s">
        <v>34</v>
      </c>
      <c r="M949" s="4" t="s">
        <v>161</v>
      </c>
      <c r="N949" s="4"/>
    </row>
    <row r="950" spans="1:14">
      <c r="A950" s="2" t="s">
        <v>3801</v>
      </c>
      <c r="B950" s="2" t="s">
        <v>3802</v>
      </c>
      <c r="C950" s="2" t="s">
        <v>65</v>
      </c>
      <c r="D950" s="2" t="s">
        <v>39</v>
      </c>
      <c r="E950" s="2" t="s">
        <v>60</v>
      </c>
      <c r="F950" s="2" t="s">
        <v>19</v>
      </c>
      <c r="G950" s="2" t="s">
        <v>31</v>
      </c>
      <c r="H950" s="2">
        <v>61</v>
      </c>
      <c r="I950" s="2" t="s">
        <v>3803</v>
      </c>
      <c r="J950" s="2" t="s">
        <v>3804</v>
      </c>
      <c r="K950" s="3">
        <v>7.0000000000000007E-2</v>
      </c>
      <c r="L950" s="2" t="s">
        <v>34</v>
      </c>
      <c r="M950" s="2" t="s">
        <v>161</v>
      </c>
      <c r="N950" s="2"/>
    </row>
    <row r="951" spans="1:14">
      <c r="A951" s="4" t="s">
        <v>3805</v>
      </c>
      <c r="B951" s="4" t="s">
        <v>3806</v>
      </c>
      <c r="C951" s="4" t="s">
        <v>70</v>
      </c>
      <c r="D951" s="4" t="s">
        <v>77</v>
      </c>
      <c r="E951" s="4" t="s">
        <v>29</v>
      </c>
      <c r="F951" s="4" t="s">
        <v>30</v>
      </c>
      <c r="G951" s="4" t="s">
        <v>31</v>
      </c>
      <c r="H951" s="4">
        <v>29</v>
      </c>
      <c r="I951" s="4" t="s">
        <v>3807</v>
      </c>
      <c r="J951" s="4" t="s">
        <v>3808</v>
      </c>
      <c r="K951" s="5">
        <v>0</v>
      </c>
      <c r="L951" s="4" t="s">
        <v>23</v>
      </c>
      <c r="M951" s="4" t="s">
        <v>129</v>
      </c>
      <c r="N951" s="4"/>
    </row>
    <row r="952" spans="1:14">
      <c r="A952" s="2" t="s">
        <v>3809</v>
      </c>
      <c r="B952" s="2" t="s">
        <v>3810</v>
      </c>
      <c r="C952" s="2" t="s">
        <v>16</v>
      </c>
      <c r="D952" s="2" t="s">
        <v>17</v>
      </c>
      <c r="E952" s="2" t="s">
        <v>40</v>
      </c>
      <c r="F952" s="2" t="s">
        <v>30</v>
      </c>
      <c r="G952" s="2" t="s">
        <v>122</v>
      </c>
      <c r="H952" s="2">
        <v>33</v>
      </c>
      <c r="I952" s="2" t="s">
        <v>3811</v>
      </c>
      <c r="J952" s="2" t="s">
        <v>3812</v>
      </c>
      <c r="K952" s="3">
        <v>0.1</v>
      </c>
      <c r="L952" s="2" t="s">
        <v>138</v>
      </c>
      <c r="M952" s="2" t="s">
        <v>148</v>
      </c>
      <c r="N952" s="2"/>
    </row>
    <row r="953" spans="1:14">
      <c r="A953" s="4" t="s">
        <v>3813</v>
      </c>
      <c r="B953" s="4" t="s">
        <v>3814</v>
      </c>
      <c r="C953" s="4" t="s">
        <v>65</v>
      </c>
      <c r="D953" s="4" t="s">
        <v>39</v>
      </c>
      <c r="E953" s="4" t="s">
        <v>29</v>
      </c>
      <c r="F953" s="4" t="s">
        <v>30</v>
      </c>
      <c r="G953" s="4" t="s">
        <v>41</v>
      </c>
      <c r="H953" s="4">
        <v>32</v>
      </c>
      <c r="I953" s="4" t="s">
        <v>3815</v>
      </c>
      <c r="J953" s="4" t="s">
        <v>3816</v>
      </c>
      <c r="K953" s="5">
        <v>0.09</v>
      </c>
      <c r="L953" s="4" t="s">
        <v>23</v>
      </c>
      <c r="M953" s="4" t="s">
        <v>73</v>
      </c>
      <c r="N953" s="4"/>
    </row>
    <row r="954" spans="1:14">
      <c r="A954" s="2" t="s">
        <v>3817</v>
      </c>
      <c r="B954" s="2" t="s">
        <v>3818</v>
      </c>
      <c r="C954" s="2" t="s">
        <v>58</v>
      </c>
      <c r="D954" s="2" t="s">
        <v>59</v>
      </c>
      <c r="E954" s="2" t="s">
        <v>18</v>
      </c>
      <c r="F954" s="2" t="s">
        <v>19</v>
      </c>
      <c r="G954" s="2" t="s">
        <v>31</v>
      </c>
      <c r="H954" s="2">
        <v>33</v>
      </c>
      <c r="I954" s="2" t="s">
        <v>3819</v>
      </c>
      <c r="J954" s="2" t="s">
        <v>3820</v>
      </c>
      <c r="K954" s="3">
        <v>0</v>
      </c>
      <c r="L954" s="2" t="s">
        <v>23</v>
      </c>
      <c r="M954" s="2" t="s">
        <v>44</v>
      </c>
      <c r="N954" s="2"/>
    </row>
    <row r="955" spans="1:14">
      <c r="A955" s="4" t="s">
        <v>3821</v>
      </c>
      <c r="B955" s="4" t="s">
        <v>3822</v>
      </c>
      <c r="C955" s="4" t="s">
        <v>47</v>
      </c>
      <c r="D955" s="4" t="s">
        <v>17</v>
      </c>
      <c r="E955" s="4" t="s">
        <v>40</v>
      </c>
      <c r="F955" s="4" t="s">
        <v>19</v>
      </c>
      <c r="G955" s="4" t="s">
        <v>31</v>
      </c>
      <c r="H955" s="4">
        <v>36</v>
      </c>
      <c r="I955" s="4" t="s">
        <v>3823</v>
      </c>
      <c r="J955" s="4" t="s">
        <v>3824</v>
      </c>
      <c r="K955" s="5">
        <v>0.08</v>
      </c>
      <c r="L955" s="4" t="s">
        <v>34</v>
      </c>
      <c r="M955" s="4" t="s">
        <v>35</v>
      </c>
      <c r="N955" s="4"/>
    </row>
    <row r="956" spans="1:14">
      <c r="A956" s="2" t="s">
        <v>3825</v>
      </c>
      <c r="B956" s="2" t="s">
        <v>3826</v>
      </c>
      <c r="C956" s="2" t="s">
        <v>191</v>
      </c>
      <c r="D956" s="2" t="s">
        <v>39</v>
      </c>
      <c r="E956" s="2" t="s">
        <v>29</v>
      </c>
      <c r="F956" s="2" t="s">
        <v>30</v>
      </c>
      <c r="G956" s="2" t="s">
        <v>122</v>
      </c>
      <c r="H956" s="2">
        <v>39</v>
      </c>
      <c r="I956" s="2" t="s">
        <v>3827</v>
      </c>
      <c r="J956" s="2" t="s">
        <v>3828</v>
      </c>
      <c r="K956" s="3">
        <v>0</v>
      </c>
      <c r="L956" s="2" t="s">
        <v>23</v>
      </c>
      <c r="M956" s="2" t="s">
        <v>24</v>
      </c>
      <c r="N956" s="2"/>
    </row>
    <row r="957" spans="1:14">
      <c r="A957" s="4" t="s">
        <v>3829</v>
      </c>
      <c r="B957" s="4" t="s">
        <v>3830</v>
      </c>
      <c r="C957" s="4" t="s">
        <v>38</v>
      </c>
      <c r="D957" s="4" t="s">
        <v>87</v>
      </c>
      <c r="E957" s="4" t="s">
        <v>60</v>
      </c>
      <c r="F957" s="4" t="s">
        <v>19</v>
      </c>
      <c r="G957" s="4" t="s">
        <v>122</v>
      </c>
      <c r="H957" s="4">
        <v>53</v>
      </c>
      <c r="I957" s="4" t="s">
        <v>3831</v>
      </c>
      <c r="J957" s="4" t="s">
        <v>3832</v>
      </c>
      <c r="K957" s="5">
        <v>0.21</v>
      </c>
      <c r="L957" s="4" t="s">
        <v>138</v>
      </c>
      <c r="M957" s="4" t="s">
        <v>376</v>
      </c>
      <c r="N957" s="4"/>
    </row>
    <row r="958" spans="1:14">
      <c r="A958" s="2" t="s">
        <v>3833</v>
      </c>
      <c r="B958" s="2" t="s">
        <v>3834</v>
      </c>
      <c r="C958" s="2" t="s">
        <v>16</v>
      </c>
      <c r="D958" s="2" t="s">
        <v>17</v>
      </c>
      <c r="E958" s="2" t="s">
        <v>29</v>
      </c>
      <c r="F958" s="2" t="s">
        <v>19</v>
      </c>
      <c r="G958" s="2" t="s">
        <v>31</v>
      </c>
      <c r="H958" s="2">
        <v>53</v>
      </c>
      <c r="I958" s="2" t="s">
        <v>3835</v>
      </c>
      <c r="J958" s="2" t="s">
        <v>3836</v>
      </c>
      <c r="K958" s="3">
        <v>0.1</v>
      </c>
      <c r="L958" s="2" t="s">
        <v>23</v>
      </c>
      <c r="M958" s="2" t="s">
        <v>24</v>
      </c>
      <c r="N958" s="2"/>
    </row>
    <row r="959" spans="1:14">
      <c r="A959" s="4" t="s">
        <v>1900</v>
      </c>
      <c r="B959" s="4" t="s">
        <v>3837</v>
      </c>
      <c r="C959" s="4" t="s">
        <v>38</v>
      </c>
      <c r="D959" s="4" t="s">
        <v>87</v>
      </c>
      <c r="E959" s="4" t="s">
        <v>29</v>
      </c>
      <c r="F959" s="4" t="s">
        <v>19</v>
      </c>
      <c r="G959" s="4" t="s">
        <v>41</v>
      </c>
      <c r="H959" s="4">
        <v>54</v>
      </c>
      <c r="I959" s="4" t="s">
        <v>3838</v>
      </c>
      <c r="J959" s="4" t="s">
        <v>3839</v>
      </c>
      <c r="K959" s="5">
        <v>0.17</v>
      </c>
      <c r="L959" s="4" t="s">
        <v>23</v>
      </c>
      <c r="M959" s="4" t="s">
        <v>73</v>
      </c>
      <c r="N959" s="4" t="s">
        <v>3840</v>
      </c>
    </row>
    <row r="960" spans="1:14">
      <c r="A960" s="2" t="s">
        <v>3841</v>
      </c>
      <c r="B960" s="2" t="s">
        <v>3842</v>
      </c>
      <c r="C960" s="2" t="s">
        <v>681</v>
      </c>
      <c r="D960" s="2" t="s">
        <v>17</v>
      </c>
      <c r="E960" s="2" t="s">
        <v>40</v>
      </c>
      <c r="F960" s="2" t="s">
        <v>30</v>
      </c>
      <c r="G960" s="2" t="s">
        <v>122</v>
      </c>
      <c r="H960" s="2">
        <v>55</v>
      </c>
      <c r="I960" s="2" t="s">
        <v>3843</v>
      </c>
      <c r="J960" s="2" t="s">
        <v>3844</v>
      </c>
      <c r="K960" s="3">
        <v>0</v>
      </c>
      <c r="L960" s="2" t="s">
        <v>23</v>
      </c>
      <c r="M960" s="2" t="s">
        <v>73</v>
      </c>
      <c r="N960" s="2"/>
    </row>
    <row r="961" spans="1:14">
      <c r="A961" s="4" t="s">
        <v>2319</v>
      </c>
      <c r="B961" s="4" t="s">
        <v>3845</v>
      </c>
      <c r="C961" s="4" t="s">
        <v>52</v>
      </c>
      <c r="D961" s="4" t="s">
        <v>77</v>
      </c>
      <c r="E961" s="4" t="s">
        <v>29</v>
      </c>
      <c r="F961" s="4" t="s">
        <v>19</v>
      </c>
      <c r="G961" s="4" t="s">
        <v>31</v>
      </c>
      <c r="H961" s="4">
        <v>44</v>
      </c>
      <c r="I961" s="4" t="s">
        <v>3846</v>
      </c>
      <c r="J961" s="4" t="s">
        <v>3847</v>
      </c>
      <c r="K961" s="5">
        <v>0</v>
      </c>
      <c r="L961" s="4" t="s">
        <v>23</v>
      </c>
      <c r="M961" s="4" t="s">
        <v>73</v>
      </c>
      <c r="N961" s="4"/>
    </row>
    <row r="962" spans="1:14">
      <c r="A962" s="2" t="s">
        <v>3076</v>
      </c>
      <c r="B962" s="2" t="s">
        <v>3848</v>
      </c>
      <c r="C962" s="2" t="s">
        <v>65</v>
      </c>
      <c r="D962" s="2" t="s">
        <v>39</v>
      </c>
      <c r="E962" s="2" t="s">
        <v>29</v>
      </c>
      <c r="F962" s="2" t="s">
        <v>30</v>
      </c>
      <c r="G962" s="2" t="s">
        <v>31</v>
      </c>
      <c r="H962" s="2">
        <v>52</v>
      </c>
      <c r="I962" s="2" t="s">
        <v>3849</v>
      </c>
      <c r="J962" s="2" t="s">
        <v>3850</v>
      </c>
      <c r="K962" s="3">
        <v>7.0000000000000007E-2</v>
      </c>
      <c r="L962" s="2" t="s">
        <v>23</v>
      </c>
      <c r="M962" s="2" t="s">
        <v>55</v>
      </c>
      <c r="N962" s="2"/>
    </row>
    <row r="963" spans="1:14">
      <c r="A963" s="4" t="s">
        <v>3408</v>
      </c>
      <c r="B963" s="4" t="s">
        <v>3851</v>
      </c>
      <c r="C963" s="4" t="s">
        <v>38</v>
      </c>
      <c r="D963" s="4" t="s">
        <v>59</v>
      </c>
      <c r="E963" s="4" t="s">
        <v>18</v>
      </c>
      <c r="F963" s="4" t="s">
        <v>30</v>
      </c>
      <c r="G963" s="4" t="s">
        <v>31</v>
      </c>
      <c r="H963" s="4">
        <v>27</v>
      </c>
      <c r="I963" s="4" t="s">
        <v>3852</v>
      </c>
      <c r="J963" s="4" t="s">
        <v>3853</v>
      </c>
      <c r="K963" s="5">
        <v>0.28999999999999998</v>
      </c>
      <c r="L963" s="4" t="s">
        <v>23</v>
      </c>
      <c r="M963" s="4" t="s">
        <v>129</v>
      </c>
      <c r="N963" s="4"/>
    </row>
    <row r="964" spans="1:14">
      <c r="A964" s="2" t="s">
        <v>3854</v>
      </c>
      <c r="B964" s="2" t="s">
        <v>3855</v>
      </c>
      <c r="C964" s="2" t="s">
        <v>191</v>
      </c>
      <c r="D964" s="2" t="s">
        <v>77</v>
      </c>
      <c r="E964" s="2" t="s">
        <v>18</v>
      </c>
      <c r="F964" s="2" t="s">
        <v>30</v>
      </c>
      <c r="G964" s="2" t="s">
        <v>122</v>
      </c>
      <c r="H964" s="2">
        <v>58</v>
      </c>
      <c r="I964" s="2" t="s">
        <v>3856</v>
      </c>
      <c r="J964" s="2" t="s">
        <v>3857</v>
      </c>
      <c r="K964" s="3">
        <v>0</v>
      </c>
      <c r="L964" s="2" t="s">
        <v>23</v>
      </c>
      <c r="M964" s="2" t="s">
        <v>129</v>
      </c>
      <c r="N964" s="2"/>
    </row>
    <row r="965" spans="1:14">
      <c r="A965" s="4" t="s">
        <v>2242</v>
      </c>
      <c r="B965" s="4" t="s">
        <v>3858</v>
      </c>
      <c r="C965" s="4" t="s">
        <v>191</v>
      </c>
      <c r="D965" s="4" t="s">
        <v>77</v>
      </c>
      <c r="E965" s="4" t="s">
        <v>60</v>
      </c>
      <c r="F965" s="4" t="s">
        <v>30</v>
      </c>
      <c r="G965" s="4" t="s">
        <v>31</v>
      </c>
      <c r="H965" s="4">
        <v>49</v>
      </c>
      <c r="I965" s="4" t="s">
        <v>3859</v>
      </c>
      <c r="J965" s="4" t="s">
        <v>3860</v>
      </c>
      <c r="K965" s="5">
        <v>0</v>
      </c>
      <c r="L965" s="4" t="s">
        <v>34</v>
      </c>
      <c r="M965" s="4" t="s">
        <v>35</v>
      </c>
      <c r="N965" s="4" t="s">
        <v>3450</v>
      </c>
    </row>
    <row r="966" spans="1:14">
      <c r="A966" s="2" t="s">
        <v>3861</v>
      </c>
      <c r="B966" s="2" t="s">
        <v>3862</v>
      </c>
      <c r="C966" s="2" t="s">
        <v>434</v>
      </c>
      <c r="D966" s="2" t="s">
        <v>17</v>
      </c>
      <c r="E966" s="2" t="s">
        <v>40</v>
      </c>
      <c r="F966" s="2" t="s">
        <v>19</v>
      </c>
      <c r="G966" s="2" t="s">
        <v>122</v>
      </c>
      <c r="H966" s="2">
        <v>36</v>
      </c>
      <c r="I966" s="2" t="s">
        <v>3863</v>
      </c>
      <c r="J966" s="2" t="s">
        <v>3864</v>
      </c>
      <c r="K966" s="3">
        <v>0</v>
      </c>
      <c r="L966" s="2" t="s">
        <v>23</v>
      </c>
      <c r="M966" s="2" t="s">
        <v>129</v>
      </c>
      <c r="N966" s="2"/>
    </row>
    <row r="967" spans="1:14">
      <c r="A967" s="4" t="s">
        <v>3865</v>
      </c>
      <c r="B967" s="4" t="s">
        <v>3866</v>
      </c>
      <c r="C967" s="4" t="s">
        <v>38</v>
      </c>
      <c r="D967" s="4" t="s">
        <v>113</v>
      </c>
      <c r="E967" s="4" t="s">
        <v>18</v>
      </c>
      <c r="F967" s="4" t="s">
        <v>30</v>
      </c>
      <c r="G967" s="4" t="s">
        <v>41</v>
      </c>
      <c r="H967" s="4">
        <v>26</v>
      </c>
      <c r="I967" s="4" t="s">
        <v>830</v>
      </c>
      <c r="J967" s="4" t="s">
        <v>3867</v>
      </c>
      <c r="K967" s="5">
        <v>0.2</v>
      </c>
      <c r="L967" s="4" t="s">
        <v>23</v>
      </c>
      <c r="M967" s="4" t="s">
        <v>73</v>
      </c>
      <c r="N967" s="4"/>
    </row>
    <row r="968" spans="1:14">
      <c r="A968" s="2" t="s">
        <v>3868</v>
      </c>
      <c r="B968" s="2" t="s">
        <v>3869</v>
      </c>
      <c r="C968" s="2" t="s">
        <v>492</v>
      </c>
      <c r="D968" s="2" t="s">
        <v>93</v>
      </c>
      <c r="E968" s="2" t="s">
        <v>18</v>
      </c>
      <c r="F968" s="2" t="s">
        <v>19</v>
      </c>
      <c r="G968" s="2" t="s">
        <v>31</v>
      </c>
      <c r="H968" s="2">
        <v>37</v>
      </c>
      <c r="I968" s="2" t="s">
        <v>3870</v>
      </c>
      <c r="J968" s="2" t="s">
        <v>3871</v>
      </c>
      <c r="K968" s="3">
        <v>0</v>
      </c>
      <c r="L968" s="2" t="s">
        <v>23</v>
      </c>
      <c r="M968" s="2" t="s">
        <v>55</v>
      </c>
      <c r="N968" s="2"/>
    </row>
    <row r="969" spans="1:14">
      <c r="A969" s="4" t="s">
        <v>3872</v>
      </c>
      <c r="B969" s="4" t="s">
        <v>3873</v>
      </c>
      <c r="C969" s="4" t="s">
        <v>38</v>
      </c>
      <c r="D969" s="4" t="s">
        <v>87</v>
      </c>
      <c r="E969" s="4" t="s">
        <v>40</v>
      </c>
      <c r="F969" s="4" t="s">
        <v>30</v>
      </c>
      <c r="G969" s="4" t="s">
        <v>31</v>
      </c>
      <c r="H969" s="4">
        <v>47</v>
      </c>
      <c r="I969" s="4" t="s">
        <v>3874</v>
      </c>
      <c r="J969" s="4" t="s">
        <v>3875</v>
      </c>
      <c r="K969" s="5">
        <v>0.21</v>
      </c>
      <c r="L969" s="4" t="s">
        <v>34</v>
      </c>
      <c r="M969" s="4" t="s">
        <v>211</v>
      </c>
      <c r="N969" s="4"/>
    </row>
    <row r="970" spans="1:14">
      <c r="A970" s="2" t="s">
        <v>3876</v>
      </c>
      <c r="B970" s="2" t="s">
        <v>3877</v>
      </c>
      <c r="C970" s="2" t="s">
        <v>596</v>
      </c>
      <c r="D970" s="2" t="s">
        <v>17</v>
      </c>
      <c r="E970" s="2" t="s">
        <v>40</v>
      </c>
      <c r="F970" s="2" t="s">
        <v>30</v>
      </c>
      <c r="G970" s="2" t="s">
        <v>122</v>
      </c>
      <c r="H970" s="2">
        <v>29</v>
      </c>
      <c r="I970" s="2" t="s">
        <v>3878</v>
      </c>
      <c r="J970" s="2" t="s">
        <v>3879</v>
      </c>
      <c r="K970" s="3">
        <v>0</v>
      </c>
      <c r="L970" s="2" t="s">
        <v>138</v>
      </c>
      <c r="M970" s="2" t="s">
        <v>148</v>
      </c>
      <c r="N970" s="2"/>
    </row>
    <row r="971" spans="1:14">
      <c r="A971" s="4" t="s">
        <v>3880</v>
      </c>
      <c r="B971" s="4" t="s">
        <v>3881</v>
      </c>
      <c r="C971" s="4" t="s">
        <v>908</v>
      </c>
      <c r="D971" s="4" t="s">
        <v>17</v>
      </c>
      <c r="E971" s="4" t="s">
        <v>18</v>
      </c>
      <c r="F971" s="4" t="s">
        <v>19</v>
      </c>
      <c r="G971" s="4" t="s">
        <v>41</v>
      </c>
      <c r="H971" s="4">
        <v>58</v>
      </c>
      <c r="I971" s="4" t="s">
        <v>3882</v>
      </c>
      <c r="J971" s="4" t="s">
        <v>3883</v>
      </c>
      <c r="K971" s="5">
        <v>0</v>
      </c>
      <c r="L971" s="4" t="s">
        <v>23</v>
      </c>
      <c r="M971" s="4" t="s">
        <v>55</v>
      </c>
      <c r="N971" s="4"/>
    </row>
    <row r="972" spans="1:14">
      <c r="A972" s="2" t="s">
        <v>3884</v>
      </c>
      <c r="B972" s="2" t="s">
        <v>3885</v>
      </c>
      <c r="C972" s="2" t="s">
        <v>191</v>
      </c>
      <c r="D972" s="2" t="s">
        <v>113</v>
      </c>
      <c r="E972" s="2" t="s">
        <v>29</v>
      </c>
      <c r="F972" s="2" t="s">
        <v>30</v>
      </c>
      <c r="G972" s="2" t="s">
        <v>122</v>
      </c>
      <c r="H972" s="2">
        <v>47</v>
      </c>
      <c r="I972" s="2" t="s">
        <v>3886</v>
      </c>
      <c r="J972" s="2" t="s">
        <v>3887</v>
      </c>
      <c r="K972" s="3">
        <v>0</v>
      </c>
      <c r="L972" s="2" t="s">
        <v>138</v>
      </c>
      <c r="M972" s="2" t="s">
        <v>139</v>
      </c>
      <c r="N972" s="2"/>
    </row>
    <row r="973" spans="1:14">
      <c r="A973" s="4" t="s">
        <v>3888</v>
      </c>
      <c r="B973" s="4" t="s">
        <v>3889</v>
      </c>
      <c r="C973" s="4" t="s">
        <v>16</v>
      </c>
      <c r="D973" s="4" t="s">
        <v>113</v>
      </c>
      <c r="E973" s="4" t="s">
        <v>40</v>
      </c>
      <c r="F973" s="4" t="s">
        <v>30</v>
      </c>
      <c r="G973" s="4" t="s">
        <v>31</v>
      </c>
      <c r="H973" s="4">
        <v>52</v>
      </c>
      <c r="I973" s="4" t="s">
        <v>2806</v>
      </c>
      <c r="J973" s="4" t="s">
        <v>3890</v>
      </c>
      <c r="K973" s="5">
        <v>0.1</v>
      </c>
      <c r="L973" s="4" t="s">
        <v>34</v>
      </c>
      <c r="M973" s="4" t="s">
        <v>104</v>
      </c>
      <c r="N973" s="4"/>
    </row>
    <row r="974" spans="1:14">
      <c r="A974" s="2" t="s">
        <v>3891</v>
      </c>
      <c r="B974" s="2" t="s">
        <v>3892</v>
      </c>
      <c r="C974" s="2" t="s">
        <v>434</v>
      </c>
      <c r="D974" s="2" t="s">
        <v>17</v>
      </c>
      <c r="E974" s="2" t="s">
        <v>18</v>
      </c>
      <c r="F974" s="2" t="s">
        <v>30</v>
      </c>
      <c r="G974" s="2" t="s">
        <v>41</v>
      </c>
      <c r="H974" s="2">
        <v>61</v>
      </c>
      <c r="I974" s="2" t="s">
        <v>3893</v>
      </c>
      <c r="J974" s="2" t="s">
        <v>3894</v>
      </c>
      <c r="K974" s="3">
        <v>0</v>
      </c>
      <c r="L974" s="2" t="s">
        <v>23</v>
      </c>
      <c r="M974" s="2" t="s">
        <v>129</v>
      </c>
      <c r="N974" s="2"/>
    </row>
    <row r="975" spans="1:14">
      <c r="A975" s="4" t="s">
        <v>3895</v>
      </c>
      <c r="B975" s="4" t="s">
        <v>3896</v>
      </c>
      <c r="C975" s="4" t="s">
        <v>596</v>
      </c>
      <c r="D975" s="4" t="s">
        <v>17</v>
      </c>
      <c r="E975" s="4" t="s">
        <v>18</v>
      </c>
      <c r="F975" s="4" t="s">
        <v>30</v>
      </c>
      <c r="G975" s="4" t="s">
        <v>122</v>
      </c>
      <c r="H975" s="4">
        <v>45</v>
      </c>
      <c r="I975" s="4" t="s">
        <v>3897</v>
      </c>
      <c r="J975" s="4" t="s">
        <v>3898</v>
      </c>
      <c r="K975" s="5">
        <v>0</v>
      </c>
      <c r="L975" s="4" t="s">
        <v>23</v>
      </c>
      <c r="M975" s="4" t="s">
        <v>129</v>
      </c>
      <c r="N975" s="4"/>
    </row>
    <row r="976" spans="1:14">
      <c r="A976" s="2" t="s">
        <v>3899</v>
      </c>
      <c r="B976" s="2" t="s">
        <v>3900</v>
      </c>
      <c r="C976" s="2" t="s">
        <v>908</v>
      </c>
      <c r="D976" s="2" t="s">
        <v>17</v>
      </c>
      <c r="E976" s="2" t="s">
        <v>60</v>
      </c>
      <c r="F976" s="2" t="s">
        <v>19</v>
      </c>
      <c r="G976" s="2" t="s">
        <v>41</v>
      </c>
      <c r="H976" s="2">
        <v>40</v>
      </c>
      <c r="I976" s="2" t="s">
        <v>3901</v>
      </c>
      <c r="J976" s="2" t="s">
        <v>3902</v>
      </c>
      <c r="K976" s="3">
        <v>0</v>
      </c>
      <c r="L976" s="2" t="s">
        <v>23</v>
      </c>
      <c r="M976" s="2" t="s">
        <v>129</v>
      </c>
      <c r="N976" s="2"/>
    </row>
    <row r="977" spans="1:14">
      <c r="A977" s="4" t="s">
        <v>3903</v>
      </c>
      <c r="B977" s="4" t="s">
        <v>3904</v>
      </c>
      <c r="C977" s="4" t="s">
        <v>112</v>
      </c>
      <c r="D977" s="4" t="s">
        <v>87</v>
      </c>
      <c r="E977" s="4" t="s">
        <v>60</v>
      </c>
      <c r="F977" s="4" t="s">
        <v>30</v>
      </c>
      <c r="G977" s="4" t="s">
        <v>20</v>
      </c>
      <c r="H977" s="4">
        <v>45</v>
      </c>
      <c r="I977" s="4" t="s">
        <v>3905</v>
      </c>
      <c r="J977" s="4" t="s">
        <v>3906</v>
      </c>
      <c r="K977" s="5">
        <v>0.32</v>
      </c>
      <c r="L977" s="4" t="s">
        <v>23</v>
      </c>
      <c r="M977" s="4" t="s">
        <v>129</v>
      </c>
      <c r="N977" s="4"/>
    </row>
    <row r="978" spans="1:14">
      <c r="A978" s="2" t="s">
        <v>3907</v>
      </c>
      <c r="B978" s="2" t="s">
        <v>3908</v>
      </c>
      <c r="C978" s="2" t="s">
        <v>92</v>
      </c>
      <c r="D978" s="2" t="s">
        <v>93</v>
      </c>
      <c r="E978" s="2" t="s">
        <v>40</v>
      </c>
      <c r="F978" s="2" t="s">
        <v>19</v>
      </c>
      <c r="G978" s="2" t="s">
        <v>31</v>
      </c>
      <c r="H978" s="2">
        <v>37</v>
      </c>
      <c r="I978" s="2" t="s">
        <v>3909</v>
      </c>
      <c r="J978" s="2" t="s">
        <v>3910</v>
      </c>
      <c r="K978" s="3">
        <v>0</v>
      </c>
      <c r="L978" s="2" t="s">
        <v>34</v>
      </c>
      <c r="M978" s="2" t="s">
        <v>161</v>
      </c>
      <c r="N978" s="2"/>
    </row>
    <row r="979" spans="1:14">
      <c r="A979" s="4" t="s">
        <v>1574</v>
      </c>
      <c r="B979" s="4" t="s">
        <v>3911</v>
      </c>
      <c r="C979" s="4" t="s">
        <v>65</v>
      </c>
      <c r="D979" s="4" t="s">
        <v>77</v>
      </c>
      <c r="E979" s="4" t="s">
        <v>29</v>
      </c>
      <c r="F979" s="4" t="s">
        <v>30</v>
      </c>
      <c r="G979" s="4" t="s">
        <v>41</v>
      </c>
      <c r="H979" s="4">
        <v>57</v>
      </c>
      <c r="I979" s="4" t="s">
        <v>3912</v>
      </c>
      <c r="J979" s="4" t="s">
        <v>3913</v>
      </c>
      <c r="K979" s="5">
        <v>0.05</v>
      </c>
      <c r="L979" s="4" t="s">
        <v>23</v>
      </c>
      <c r="M979" s="4" t="s">
        <v>44</v>
      </c>
      <c r="N979" s="4"/>
    </row>
    <row r="980" spans="1:14">
      <c r="A980" s="2" t="s">
        <v>3914</v>
      </c>
      <c r="B980" s="2" t="s">
        <v>3915</v>
      </c>
      <c r="C980" s="2" t="s">
        <v>65</v>
      </c>
      <c r="D980" s="2" t="s">
        <v>77</v>
      </c>
      <c r="E980" s="2" t="s">
        <v>29</v>
      </c>
      <c r="F980" s="2" t="s">
        <v>19</v>
      </c>
      <c r="G980" s="2" t="s">
        <v>122</v>
      </c>
      <c r="H980" s="2">
        <v>44</v>
      </c>
      <c r="I980" s="2" t="s">
        <v>3916</v>
      </c>
      <c r="J980" s="2" t="s">
        <v>3917</v>
      </c>
      <c r="K980" s="3">
        <v>0.1</v>
      </c>
      <c r="L980" s="2" t="s">
        <v>23</v>
      </c>
      <c r="M980" s="2" t="s">
        <v>55</v>
      </c>
      <c r="N980" s="2"/>
    </row>
    <row r="981" spans="1:14">
      <c r="A981" s="4" t="s">
        <v>3237</v>
      </c>
      <c r="B981" s="4" t="s">
        <v>3918</v>
      </c>
      <c r="C981" s="4" t="s">
        <v>822</v>
      </c>
      <c r="D981" s="4" t="s">
        <v>17</v>
      </c>
      <c r="E981" s="4" t="s">
        <v>60</v>
      </c>
      <c r="F981" s="4" t="s">
        <v>30</v>
      </c>
      <c r="G981" s="4" t="s">
        <v>122</v>
      </c>
      <c r="H981" s="4">
        <v>48</v>
      </c>
      <c r="I981" s="4" t="s">
        <v>3919</v>
      </c>
      <c r="J981" s="4" t="s">
        <v>3920</v>
      </c>
      <c r="K981" s="5">
        <v>0</v>
      </c>
      <c r="L981" s="4" t="s">
        <v>23</v>
      </c>
      <c r="M981" s="4" t="s">
        <v>44</v>
      </c>
      <c r="N981" s="4"/>
    </row>
    <row r="982" spans="1:14">
      <c r="A982" s="2" t="s">
        <v>3921</v>
      </c>
      <c r="B982" s="2" t="s">
        <v>3922</v>
      </c>
      <c r="C982" s="2" t="s">
        <v>65</v>
      </c>
      <c r="D982" s="2" t="s">
        <v>77</v>
      </c>
      <c r="E982" s="2" t="s">
        <v>40</v>
      </c>
      <c r="F982" s="2" t="s">
        <v>19</v>
      </c>
      <c r="G982" s="2" t="s">
        <v>31</v>
      </c>
      <c r="H982" s="2">
        <v>25</v>
      </c>
      <c r="I982" s="2" t="s">
        <v>1133</v>
      </c>
      <c r="J982" s="2" t="s">
        <v>3923</v>
      </c>
      <c r="K982" s="3">
        <v>0.06</v>
      </c>
      <c r="L982" s="2" t="s">
        <v>34</v>
      </c>
      <c r="M982" s="2" t="s">
        <v>211</v>
      </c>
      <c r="N982" s="2"/>
    </row>
    <row r="983" spans="1:14">
      <c r="A983" s="4" t="s">
        <v>3924</v>
      </c>
      <c r="B983" s="4" t="s">
        <v>3925</v>
      </c>
      <c r="C983" s="4" t="s">
        <v>52</v>
      </c>
      <c r="D983" s="4" t="s">
        <v>113</v>
      </c>
      <c r="E983" s="4" t="s">
        <v>40</v>
      </c>
      <c r="F983" s="4" t="s">
        <v>19</v>
      </c>
      <c r="G983" s="4" t="s">
        <v>122</v>
      </c>
      <c r="H983" s="4">
        <v>35</v>
      </c>
      <c r="I983" s="4" t="s">
        <v>3926</v>
      </c>
      <c r="J983" s="4" t="s">
        <v>3927</v>
      </c>
      <c r="K983" s="5">
        <v>0</v>
      </c>
      <c r="L983" s="4" t="s">
        <v>23</v>
      </c>
      <c r="M983" s="4" t="s">
        <v>80</v>
      </c>
      <c r="N983" s="4"/>
    </row>
    <row r="984" spans="1:14">
      <c r="A984" s="2" t="s">
        <v>198</v>
      </c>
      <c r="B984" s="2" t="s">
        <v>3928</v>
      </c>
      <c r="C984" s="2" t="s">
        <v>112</v>
      </c>
      <c r="D984" s="2" t="s">
        <v>17</v>
      </c>
      <c r="E984" s="2" t="s">
        <v>40</v>
      </c>
      <c r="F984" s="2" t="s">
        <v>19</v>
      </c>
      <c r="G984" s="2" t="s">
        <v>31</v>
      </c>
      <c r="H984" s="2">
        <v>57</v>
      </c>
      <c r="I984" s="2" t="s">
        <v>3929</v>
      </c>
      <c r="J984" s="2" t="s">
        <v>3930</v>
      </c>
      <c r="K984" s="3">
        <v>0.33</v>
      </c>
      <c r="L984" s="2" t="s">
        <v>23</v>
      </c>
      <c r="M984" s="2" t="s">
        <v>55</v>
      </c>
      <c r="N984" s="2" t="s">
        <v>3931</v>
      </c>
    </row>
    <row r="985" spans="1:14">
      <c r="A985" s="4" t="s">
        <v>3932</v>
      </c>
      <c r="B985" s="4" t="s">
        <v>3933</v>
      </c>
      <c r="C985" s="4" t="s">
        <v>65</v>
      </c>
      <c r="D985" s="4" t="s">
        <v>113</v>
      </c>
      <c r="E985" s="4" t="s">
        <v>40</v>
      </c>
      <c r="F985" s="4" t="s">
        <v>30</v>
      </c>
      <c r="G985" s="4" t="s">
        <v>31</v>
      </c>
      <c r="H985" s="4">
        <v>49</v>
      </c>
      <c r="I985" s="4" t="s">
        <v>748</v>
      </c>
      <c r="J985" s="4" t="s">
        <v>3934</v>
      </c>
      <c r="K985" s="5">
        <v>0.09</v>
      </c>
      <c r="L985" s="4" t="s">
        <v>34</v>
      </c>
      <c r="M985" s="4" t="s">
        <v>161</v>
      </c>
      <c r="N985" s="4" t="s">
        <v>3935</v>
      </c>
    </row>
    <row r="986" spans="1:14">
      <c r="A986" s="2" t="s">
        <v>3936</v>
      </c>
      <c r="B986" s="2" t="s">
        <v>3937</v>
      </c>
      <c r="C986" s="2" t="s">
        <v>38</v>
      </c>
      <c r="D986" s="2" t="s">
        <v>59</v>
      </c>
      <c r="E986" s="2" t="s">
        <v>60</v>
      </c>
      <c r="F986" s="2" t="s">
        <v>19</v>
      </c>
      <c r="G986" s="2" t="s">
        <v>31</v>
      </c>
      <c r="H986" s="2">
        <v>25</v>
      </c>
      <c r="I986" s="2" t="s">
        <v>3938</v>
      </c>
      <c r="J986" s="2" t="s">
        <v>3939</v>
      </c>
      <c r="K986" s="3">
        <v>0.23</v>
      </c>
      <c r="L986" s="2" t="s">
        <v>34</v>
      </c>
      <c r="M986" s="2" t="s">
        <v>211</v>
      </c>
      <c r="N986" s="2"/>
    </row>
    <row r="987" spans="1:14">
      <c r="A987" s="4" t="s">
        <v>3940</v>
      </c>
      <c r="B987" s="4" t="s">
        <v>3941</v>
      </c>
      <c r="C987" s="4" t="s">
        <v>16</v>
      </c>
      <c r="D987" s="4" t="s">
        <v>17</v>
      </c>
      <c r="E987" s="4" t="s">
        <v>18</v>
      </c>
      <c r="F987" s="4" t="s">
        <v>19</v>
      </c>
      <c r="G987" s="4" t="s">
        <v>41</v>
      </c>
      <c r="H987" s="4">
        <v>46</v>
      </c>
      <c r="I987" s="4" t="s">
        <v>3942</v>
      </c>
      <c r="J987" s="4" t="s">
        <v>3943</v>
      </c>
      <c r="K987" s="5">
        <v>0.14000000000000001</v>
      </c>
      <c r="L987" s="4" t="s">
        <v>23</v>
      </c>
      <c r="M987" s="4" t="s">
        <v>55</v>
      </c>
      <c r="N987" s="4"/>
    </row>
    <row r="988" spans="1:14">
      <c r="A988" s="2" t="s">
        <v>350</v>
      </c>
      <c r="B988" s="2" t="s">
        <v>3944</v>
      </c>
      <c r="C988" s="2" t="s">
        <v>38</v>
      </c>
      <c r="D988" s="2" t="s">
        <v>39</v>
      </c>
      <c r="E988" s="2" t="s">
        <v>60</v>
      </c>
      <c r="F988" s="2" t="s">
        <v>30</v>
      </c>
      <c r="G988" s="2" t="s">
        <v>31</v>
      </c>
      <c r="H988" s="2">
        <v>60</v>
      </c>
      <c r="I988" s="2" t="s">
        <v>3945</v>
      </c>
      <c r="J988" s="2" t="s">
        <v>3946</v>
      </c>
      <c r="K988" s="3">
        <v>0.18</v>
      </c>
      <c r="L988" s="2" t="s">
        <v>23</v>
      </c>
      <c r="M988" s="2" t="s">
        <v>73</v>
      </c>
      <c r="N988" s="2"/>
    </row>
    <row r="989" spans="1:14">
      <c r="A989" s="4" t="s">
        <v>3947</v>
      </c>
      <c r="B989" s="4" t="s">
        <v>3948</v>
      </c>
      <c r="C989" s="4" t="s">
        <v>289</v>
      </c>
      <c r="D989" s="4" t="s">
        <v>93</v>
      </c>
      <c r="E989" s="4" t="s">
        <v>60</v>
      </c>
      <c r="F989" s="4" t="s">
        <v>19</v>
      </c>
      <c r="G989" s="4" t="s">
        <v>31</v>
      </c>
      <c r="H989" s="4">
        <v>45</v>
      </c>
      <c r="I989" s="4" t="s">
        <v>3949</v>
      </c>
      <c r="J989" s="4" t="s">
        <v>3950</v>
      </c>
      <c r="K989" s="5">
        <v>0</v>
      </c>
      <c r="L989" s="4" t="s">
        <v>34</v>
      </c>
      <c r="M989" s="4" t="s">
        <v>161</v>
      </c>
      <c r="N989" s="4"/>
    </row>
    <row r="990" spans="1:14">
      <c r="A990" s="2" t="s">
        <v>3951</v>
      </c>
      <c r="B990" s="2" t="s">
        <v>3952</v>
      </c>
      <c r="C990" s="2" t="s">
        <v>38</v>
      </c>
      <c r="D990" s="2" t="s">
        <v>59</v>
      </c>
      <c r="E990" s="2" t="s">
        <v>40</v>
      </c>
      <c r="F990" s="2" t="s">
        <v>19</v>
      </c>
      <c r="G990" s="2" t="s">
        <v>41</v>
      </c>
      <c r="H990" s="2">
        <v>39</v>
      </c>
      <c r="I990" s="2" t="s">
        <v>3953</v>
      </c>
      <c r="J990" s="2" t="s">
        <v>3954</v>
      </c>
      <c r="K990" s="3">
        <v>0.23</v>
      </c>
      <c r="L990" s="2" t="s">
        <v>23</v>
      </c>
      <c r="M990" s="2" t="s">
        <v>55</v>
      </c>
      <c r="N990" s="2"/>
    </row>
    <row r="991" spans="1:14">
      <c r="A991" s="4" t="s">
        <v>3955</v>
      </c>
      <c r="B991" s="4" t="s">
        <v>3956</v>
      </c>
      <c r="C991" s="4" t="s">
        <v>112</v>
      </c>
      <c r="D991" s="4" t="s">
        <v>59</v>
      </c>
      <c r="E991" s="4" t="s">
        <v>29</v>
      </c>
      <c r="F991" s="4" t="s">
        <v>19</v>
      </c>
      <c r="G991" s="4" t="s">
        <v>122</v>
      </c>
      <c r="H991" s="4">
        <v>43</v>
      </c>
      <c r="I991" s="4" t="s">
        <v>3957</v>
      </c>
      <c r="J991" s="4" t="s">
        <v>3958</v>
      </c>
      <c r="K991" s="5">
        <v>0.35</v>
      </c>
      <c r="L991" s="4" t="s">
        <v>23</v>
      </c>
      <c r="M991" s="4" t="s">
        <v>129</v>
      </c>
      <c r="N991" s="4"/>
    </row>
    <row r="992" spans="1:14">
      <c r="A992" s="2" t="s">
        <v>3959</v>
      </c>
      <c r="B992" s="2" t="s">
        <v>3960</v>
      </c>
      <c r="C992" s="2" t="s">
        <v>16</v>
      </c>
      <c r="D992" s="2" t="s">
        <v>17</v>
      </c>
      <c r="E992" s="2" t="s">
        <v>18</v>
      </c>
      <c r="F992" s="2" t="s">
        <v>30</v>
      </c>
      <c r="G992" s="2" t="s">
        <v>31</v>
      </c>
      <c r="H992" s="2">
        <v>37</v>
      </c>
      <c r="I992" s="2" t="s">
        <v>3388</v>
      </c>
      <c r="J992" s="2" t="s">
        <v>3961</v>
      </c>
      <c r="K992" s="3">
        <v>0.11</v>
      </c>
      <c r="L992" s="2" t="s">
        <v>23</v>
      </c>
      <c r="M992" s="2" t="s">
        <v>129</v>
      </c>
      <c r="N992" s="2"/>
    </row>
    <row r="993" spans="1:14">
      <c r="A993" s="4" t="s">
        <v>3962</v>
      </c>
      <c r="B993" s="4" t="s">
        <v>3963</v>
      </c>
      <c r="C993" s="4" t="s">
        <v>226</v>
      </c>
      <c r="D993" s="4" t="s">
        <v>87</v>
      </c>
      <c r="E993" s="4" t="s">
        <v>18</v>
      </c>
      <c r="F993" s="4" t="s">
        <v>30</v>
      </c>
      <c r="G993" s="4" t="s">
        <v>122</v>
      </c>
      <c r="H993" s="4">
        <v>48</v>
      </c>
      <c r="I993" s="4" t="s">
        <v>3964</v>
      </c>
      <c r="J993" s="4" t="s">
        <v>3965</v>
      </c>
      <c r="K993" s="5">
        <v>0</v>
      </c>
      <c r="L993" s="4" t="s">
        <v>138</v>
      </c>
      <c r="M993" s="4" t="s">
        <v>139</v>
      </c>
      <c r="N993" s="4" t="s">
        <v>3966</v>
      </c>
    </row>
    <row r="994" spans="1:14">
      <c r="A994" s="2" t="s">
        <v>1861</v>
      </c>
      <c r="B994" s="2" t="s">
        <v>3967</v>
      </c>
      <c r="C994" s="2" t="s">
        <v>28</v>
      </c>
      <c r="D994" s="2" t="s">
        <v>17</v>
      </c>
      <c r="E994" s="2" t="s">
        <v>29</v>
      </c>
      <c r="F994" s="2" t="s">
        <v>30</v>
      </c>
      <c r="G994" s="2" t="s">
        <v>41</v>
      </c>
      <c r="H994" s="2">
        <v>30</v>
      </c>
      <c r="I994" s="2" t="s">
        <v>3968</v>
      </c>
      <c r="J994" s="2" t="s">
        <v>3969</v>
      </c>
      <c r="K994" s="3">
        <v>0</v>
      </c>
      <c r="L994" s="2" t="s">
        <v>23</v>
      </c>
      <c r="M994" s="2" t="s">
        <v>44</v>
      </c>
      <c r="N994" s="2"/>
    </row>
    <row r="995" spans="1:14">
      <c r="A995" s="4" t="s">
        <v>3970</v>
      </c>
      <c r="B995" s="4" t="s">
        <v>3971</v>
      </c>
      <c r="C995" s="4" t="s">
        <v>38</v>
      </c>
      <c r="D995" s="4" t="s">
        <v>17</v>
      </c>
      <c r="E995" s="4" t="s">
        <v>29</v>
      </c>
      <c r="F995" s="4" t="s">
        <v>19</v>
      </c>
      <c r="G995" s="4" t="s">
        <v>41</v>
      </c>
      <c r="H995" s="4">
        <v>46</v>
      </c>
      <c r="I995" s="4" t="s">
        <v>3972</v>
      </c>
      <c r="J995" s="4" t="s">
        <v>3973</v>
      </c>
      <c r="K995" s="5">
        <v>0.17</v>
      </c>
      <c r="L995" s="4" t="s">
        <v>23</v>
      </c>
      <c r="M995" s="4" t="s">
        <v>44</v>
      </c>
      <c r="N995" s="4"/>
    </row>
    <row r="996" spans="1:14">
      <c r="A996" s="2" t="s">
        <v>3974</v>
      </c>
      <c r="B996" s="2" t="s">
        <v>3975</v>
      </c>
      <c r="C996" s="2" t="s">
        <v>596</v>
      </c>
      <c r="D996" s="2" t="s">
        <v>17</v>
      </c>
      <c r="E996" s="2" t="s">
        <v>60</v>
      </c>
      <c r="F996" s="2" t="s">
        <v>19</v>
      </c>
      <c r="G996" s="2" t="s">
        <v>31</v>
      </c>
      <c r="H996" s="2">
        <v>55</v>
      </c>
      <c r="I996" s="2" t="s">
        <v>3976</v>
      </c>
      <c r="J996" s="2" t="s">
        <v>3977</v>
      </c>
      <c r="K996" s="3">
        <v>0</v>
      </c>
      <c r="L996" s="2" t="s">
        <v>23</v>
      </c>
      <c r="M996" s="2" t="s">
        <v>129</v>
      </c>
      <c r="N996" s="2"/>
    </row>
    <row r="997" spans="1:14">
      <c r="A997" s="4" t="s">
        <v>3978</v>
      </c>
      <c r="B997" s="4" t="s">
        <v>3979</v>
      </c>
      <c r="C997" s="4" t="s">
        <v>52</v>
      </c>
      <c r="D997" s="4" t="s">
        <v>113</v>
      </c>
      <c r="E997" s="4" t="s">
        <v>40</v>
      </c>
      <c r="F997" s="4" t="s">
        <v>30</v>
      </c>
      <c r="G997" s="4" t="s">
        <v>41</v>
      </c>
      <c r="H997" s="4">
        <v>33</v>
      </c>
      <c r="I997" s="4" t="s">
        <v>3980</v>
      </c>
      <c r="J997" s="4" t="s">
        <v>3981</v>
      </c>
      <c r="K997" s="5">
        <v>0</v>
      </c>
      <c r="L997" s="4" t="s">
        <v>23</v>
      </c>
      <c r="M997" s="4" t="s">
        <v>129</v>
      </c>
      <c r="N997" s="4"/>
    </row>
    <row r="998" spans="1:14">
      <c r="A998" s="2" t="s">
        <v>3982</v>
      </c>
      <c r="B998" s="2" t="s">
        <v>3983</v>
      </c>
      <c r="C998" s="2" t="s">
        <v>70</v>
      </c>
      <c r="D998" s="2" t="s">
        <v>39</v>
      </c>
      <c r="E998" s="2" t="s">
        <v>40</v>
      </c>
      <c r="F998" s="2" t="s">
        <v>19</v>
      </c>
      <c r="G998" s="2" t="s">
        <v>31</v>
      </c>
      <c r="H998" s="2">
        <v>44</v>
      </c>
      <c r="I998" s="2" t="s">
        <v>3984</v>
      </c>
      <c r="J998" s="2" t="s">
        <v>3985</v>
      </c>
      <c r="K998" s="3">
        <v>0</v>
      </c>
      <c r="L998" s="2" t="s">
        <v>34</v>
      </c>
      <c r="M998" s="2" t="s">
        <v>211</v>
      </c>
      <c r="N998" s="2" t="s">
        <v>3986</v>
      </c>
    </row>
    <row r="999" spans="1:14">
      <c r="A999" s="4" t="s">
        <v>3987</v>
      </c>
      <c r="B999" s="4" t="s">
        <v>3988</v>
      </c>
      <c r="C999" s="4" t="s">
        <v>38</v>
      </c>
      <c r="D999" s="4" t="s">
        <v>113</v>
      </c>
      <c r="E999" s="4" t="s">
        <v>40</v>
      </c>
      <c r="F999" s="4" t="s">
        <v>30</v>
      </c>
      <c r="G999" s="4" t="s">
        <v>31</v>
      </c>
      <c r="H999" s="4">
        <v>31</v>
      </c>
      <c r="I999" s="4" t="s">
        <v>3989</v>
      </c>
      <c r="J999" s="4" t="s">
        <v>3990</v>
      </c>
      <c r="K999" s="5">
        <v>0.15</v>
      </c>
      <c r="L999" s="4" t="s">
        <v>23</v>
      </c>
      <c r="M999" s="4" t="s">
        <v>73</v>
      </c>
      <c r="N999" s="4"/>
    </row>
    <row r="1000" spans="1:14">
      <c r="A1000" s="2" t="s">
        <v>3991</v>
      </c>
      <c r="B1000" s="2" t="s">
        <v>3992</v>
      </c>
      <c r="C1000" s="2" t="s">
        <v>52</v>
      </c>
      <c r="D1000" s="2" t="s">
        <v>39</v>
      </c>
      <c r="E1000" s="2" t="s">
        <v>40</v>
      </c>
      <c r="F1000" s="2" t="s">
        <v>19</v>
      </c>
      <c r="G1000" s="2" t="s">
        <v>31</v>
      </c>
      <c r="H1000" s="2">
        <v>33</v>
      </c>
      <c r="I1000" s="2" t="s">
        <v>3993</v>
      </c>
      <c r="J1000" s="2" t="s">
        <v>3994</v>
      </c>
      <c r="K1000" s="3">
        <v>0</v>
      </c>
      <c r="L1000" s="2" t="s">
        <v>34</v>
      </c>
      <c r="M1000" s="2" t="s">
        <v>211</v>
      </c>
      <c r="N1000" s="2"/>
    </row>
    <row r="1001" spans="1:14">
      <c r="A1001" s="19" t="s">
        <v>3995</v>
      </c>
      <c r="B1001" s="19" t="s">
        <v>3996</v>
      </c>
      <c r="C1001" s="19" t="s">
        <v>112</v>
      </c>
      <c r="D1001" s="19" t="s">
        <v>77</v>
      </c>
      <c r="E1001" s="19" t="s">
        <v>60</v>
      </c>
      <c r="F1001" s="19" t="s">
        <v>19</v>
      </c>
      <c r="G1001" s="19" t="s">
        <v>31</v>
      </c>
      <c r="H1001" s="19">
        <v>63</v>
      </c>
      <c r="I1001" s="19" t="s">
        <v>3997</v>
      </c>
      <c r="J1001" s="19" t="s">
        <v>3998</v>
      </c>
      <c r="K1001" s="20">
        <v>0.31</v>
      </c>
      <c r="L1001" s="19" t="s">
        <v>23</v>
      </c>
      <c r="M1001" s="19" t="s">
        <v>73</v>
      </c>
      <c r="N1001" s="19"/>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4445E-8728-4CCD-96C8-9ED500ED9C06}">
  <dimension ref="A1:N21"/>
  <sheetViews>
    <sheetView workbookViewId="0">
      <selection activeCell="B1" sqref="B1"/>
    </sheetView>
  </sheetViews>
  <sheetFormatPr defaultRowHeight="15"/>
  <sheetData>
    <row r="1" spans="1:14" ht="18.75">
      <c r="A1" s="6" t="s">
        <v>3999</v>
      </c>
      <c r="B1" s="6" t="s">
        <v>4000</v>
      </c>
      <c r="C1" s="6" t="s">
        <v>4001</v>
      </c>
      <c r="D1" s="6" t="s">
        <v>4002</v>
      </c>
      <c r="E1" s="6" t="s">
        <v>4003</v>
      </c>
      <c r="F1" s="7" t="s">
        <v>4004</v>
      </c>
    </row>
    <row r="2" spans="1:14" ht="15.75">
      <c r="A2" s="8" t="s">
        <v>4005</v>
      </c>
      <c r="B2" s="9">
        <v>45237</v>
      </c>
      <c r="C2" s="8" t="s">
        <v>4006</v>
      </c>
      <c r="D2" s="8" t="s">
        <v>4007</v>
      </c>
      <c r="E2" s="8">
        <v>91</v>
      </c>
      <c r="F2" s="10"/>
    </row>
    <row r="3" spans="1:14" ht="15.75">
      <c r="A3" s="8" t="s">
        <v>4008</v>
      </c>
      <c r="B3" s="9">
        <v>45239</v>
      </c>
      <c r="C3" s="8" t="s">
        <v>4009</v>
      </c>
      <c r="D3" s="8" t="s">
        <v>4010</v>
      </c>
      <c r="E3" s="8">
        <v>89</v>
      </c>
      <c r="F3" s="10"/>
    </row>
    <row r="4" spans="1:14" ht="15.75">
      <c r="A4" s="8" t="s">
        <v>4011</v>
      </c>
      <c r="B4" s="9">
        <v>45240</v>
      </c>
      <c r="C4" s="8" t="s">
        <v>4012</v>
      </c>
      <c r="D4" s="8" t="s">
        <v>4013</v>
      </c>
      <c r="E4" s="8">
        <v>58</v>
      </c>
      <c r="F4" s="10"/>
    </row>
    <row r="5" spans="1:14" ht="15" customHeight="1">
      <c r="A5" s="8" t="s">
        <v>4014</v>
      </c>
      <c r="B5" s="9">
        <v>45237</v>
      </c>
      <c r="C5" s="8" t="s">
        <v>4006</v>
      </c>
      <c r="D5" s="8" t="s">
        <v>4007</v>
      </c>
      <c r="E5" s="8">
        <v>17</v>
      </c>
      <c r="F5" s="10"/>
      <c r="H5" s="21" t="s">
        <v>4015</v>
      </c>
      <c r="I5" s="21"/>
      <c r="J5" s="21"/>
      <c r="K5" s="21"/>
      <c r="L5" s="21"/>
      <c r="M5" s="21"/>
      <c r="N5" s="21"/>
    </row>
    <row r="6" spans="1:14" ht="15.75">
      <c r="A6" s="8" t="s">
        <v>4016</v>
      </c>
      <c r="B6" s="9">
        <v>45237</v>
      </c>
      <c r="C6" s="8" t="s">
        <v>4006</v>
      </c>
      <c r="D6" s="8" t="s">
        <v>4007</v>
      </c>
      <c r="E6" s="8">
        <v>34</v>
      </c>
      <c r="F6" s="10"/>
      <c r="H6" s="21"/>
      <c r="I6" s="21"/>
      <c r="J6" s="21"/>
      <c r="K6" s="21"/>
      <c r="L6" s="21"/>
      <c r="M6" s="21"/>
      <c r="N6" s="21"/>
    </row>
    <row r="7" spans="1:14" ht="15.75">
      <c r="A7" s="8" t="s">
        <v>4017</v>
      </c>
      <c r="B7" s="9">
        <v>45240</v>
      </c>
      <c r="C7" s="8" t="s">
        <v>4012</v>
      </c>
      <c r="D7" s="8" t="s">
        <v>4013</v>
      </c>
      <c r="E7" s="8">
        <v>74</v>
      </c>
      <c r="F7" s="10"/>
      <c r="H7" s="21"/>
      <c r="I7" s="21"/>
      <c r="J7" s="21"/>
      <c r="K7" s="21"/>
      <c r="L7" s="21"/>
      <c r="M7" s="21"/>
      <c r="N7" s="21"/>
    </row>
    <row r="8" spans="1:14" ht="15.75">
      <c r="A8" s="8" t="s">
        <v>4018</v>
      </c>
      <c r="B8" s="9">
        <v>45239</v>
      </c>
      <c r="C8" s="8" t="s">
        <v>4009</v>
      </c>
      <c r="D8" s="8" t="s">
        <v>4010</v>
      </c>
      <c r="E8" s="8">
        <v>18</v>
      </c>
      <c r="F8" s="10"/>
      <c r="H8" s="21"/>
      <c r="I8" s="21"/>
      <c r="J8" s="21"/>
      <c r="K8" s="21"/>
      <c r="L8" s="21"/>
      <c r="M8" s="21"/>
      <c r="N8" s="21"/>
    </row>
    <row r="9" spans="1:14" ht="15.75">
      <c r="A9" s="8" t="s">
        <v>4019</v>
      </c>
      <c r="B9" s="9">
        <v>45239</v>
      </c>
      <c r="C9" s="8" t="s">
        <v>4009</v>
      </c>
      <c r="D9" s="8" t="s">
        <v>4010</v>
      </c>
      <c r="E9" s="8">
        <v>37</v>
      </c>
      <c r="F9" s="10"/>
      <c r="H9" s="21"/>
      <c r="I9" s="21"/>
      <c r="J9" s="21"/>
      <c r="K9" s="21"/>
      <c r="L9" s="21"/>
      <c r="M9" s="21"/>
      <c r="N9" s="21"/>
    </row>
    <row r="10" spans="1:14" ht="15.75">
      <c r="A10" s="8" t="s">
        <v>4020</v>
      </c>
      <c r="B10" s="9">
        <v>45240</v>
      </c>
      <c r="C10" s="8" t="s">
        <v>4012</v>
      </c>
      <c r="D10" s="8" t="s">
        <v>4013</v>
      </c>
      <c r="E10" s="8">
        <v>79</v>
      </c>
      <c r="F10" s="10"/>
    </row>
    <row r="11" spans="1:14" ht="18.75">
      <c r="A11" s="8" t="s">
        <v>4021</v>
      </c>
      <c r="B11" s="9">
        <v>45239</v>
      </c>
      <c r="C11" s="8" t="s">
        <v>4009</v>
      </c>
      <c r="D11" s="8" t="s">
        <v>4010</v>
      </c>
      <c r="E11" s="8">
        <v>5</v>
      </c>
      <c r="F11" s="10"/>
      <c r="K11" s="11" t="s">
        <v>4002</v>
      </c>
      <c r="L11" s="11" t="s">
        <v>4022</v>
      </c>
      <c r="M11" s="11" t="s">
        <v>4004</v>
      </c>
    </row>
    <row r="12" spans="1:14" ht="15" customHeight="1">
      <c r="A12" s="8" t="s">
        <v>4023</v>
      </c>
      <c r="B12" s="9">
        <v>45239</v>
      </c>
      <c r="C12" s="8" t="s">
        <v>4009</v>
      </c>
      <c r="D12" s="8" t="s">
        <v>4010</v>
      </c>
      <c r="E12" s="8">
        <v>84</v>
      </c>
      <c r="F12" s="10"/>
      <c r="K12" s="22" t="s">
        <v>4007</v>
      </c>
      <c r="L12" s="8" t="s">
        <v>4024</v>
      </c>
      <c r="M12" s="8" t="s">
        <v>4025</v>
      </c>
    </row>
    <row r="13" spans="1:14" ht="15.75">
      <c r="A13" s="8" t="s">
        <v>4026</v>
      </c>
      <c r="B13" s="9">
        <v>45237</v>
      </c>
      <c r="C13" s="8" t="s">
        <v>4006</v>
      </c>
      <c r="D13" s="8" t="s">
        <v>4007</v>
      </c>
      <c r="E13" s="8">
        <v>58</v>
      </c>
      <c r="F13" s="10"/>
      <c r="K13" s="23"/>
      <c r="L13" s="8" t="s">
        <v>4027</v>
      </c>
      <c r="M13" s="8" t="s">
        <v>4028</v>
      </c>
    </row>
    <row r="14" spans="1:14" ht="15.75">
      <c r="A14" s="8" t="s">
        <v>4029</v>
      </c>
      <c r="B14" s="9">
        <v>45239</v>
      </c>
      <c r="C14" s="8" t="s">
        <v>4009</v>
      </c>
      <c r="D14" s="8" t="s">
        <v>4010</v>
      </c>
      <c r="E14" s="8">
        <v>86</v>
      </c>
      <c r="F14" s="10"/>
      <c r="K14" s="24"/>
      <c r="L14" s="8" t="s">
        <v>4030</v>
      </c>
      <c r="M14" s="8" t="s">
        <v>4031</v>
      </c>
    </row>
    <row r="15" spans="1:14" ht="15" customHeight="1">
      <c r="A15" s="8" t="s">
        <v>4032</v>
      </c>
      <c r="B15" s="9">
        <v>45239</v>
      </c>
      <c r="C15" s="8" t="s">
        <v>4009</v>
      </c>
      <c r="D15" s="8" t="s">
        <v>4010</v>
      </c>
      <c r="E15" s="8">
        <v>44</v>
      </c>
      <c r="F15" s="10"/>
      <c r="K15" s="22" t="s">
        <v>4013</v>
      </c>
      <c r="L15" s="8" t="s">
        <v>4033</v>
      </c>
      <c r="M15" s="8" t="s">
        <v>4025</v>
      </c>
    </row>
    <row r="16" spans="1:14" ht="15.75">
      <c r="A16" s="8" t="s">
        <v>4034</v>
      </c>
      <c r="B16" s="9">
        <v>45237</v>
      </c>
      <c r="C16" s="8" t="s">
        <v>4006</v>
      </c>
      <c r="D16" s="8" t="s">
        <v>4007</v>
      </c>
      <c r="E16" s="8">
        <v>36</v>
      </c>
      <c r="F16" s="10"/>
      <c r="K16" s="23"/>
      <c r="L16" s="8" t="s">
        <v>4035</v>
      </c>
      <c r="M16" s="8" t="s">
        <v>4028</v>
      </c>
    </row>
    <row r="17" spans="1:13" ht="15.75">
      <c r="A17" s="8" t="s">
        <v>4036</v>
      </c>
      <c r="B17" s="9">
        <v>45240</v>
      </c>
      <c r="C17" s="8" t="s">
        <v>4012</v>
      </c>
      <c r="D17" s="8" t="s">
        <v>4013</v>
      </c>
      <c r="E17" s="8">
        <v>53</v>
      </c>
      <c r="F17" s="10"/>
      <c r="K17" s="24"/>
      <c r="L17" s="8" t="s">
        <v>4037</v>
      </c>
      <c r="M17" s="8" t="s">
        <v>4031</v>
      </c>
    </row>
    <row r="18" spans="1:13" ht="15" customHeight="1">
      <c r="A18" s="8" t="s">
        <v>4038</v>
      </c>
      <c r="B18" s="9">
        <v>45239</v>
      </c>
      <c r="C18" s="8" t="s">
        <v>4009</v>
      </c>
      <c r="D18" s="8" t="s">
        <v>4010</v>
      </c>
      <c r="E18" s="8">
        <v>29</v>
      </c>
      <c r="F18" s="10"/>
      <c r="K18" s="22" t="s">
        <v>4010</v>
      </c>
      <c r="L18" s="8" t="s">
        <v>4039</v>
      </c>
      <c r="M18" s="8" t="s">
        <v>4025</v>
      </c>
    </row>
    <row r="19" spans="1:13" ht="15.75">
      <c r="A19" s="8" t="s">
        <v>4040</v>
      </c>
      <c r="B19" s="9">
        <v>45237</v>
      </c>
      <c r="C19" s="8" t="s">
        <v>4006</v>
      </c>
      <c r="D19" s="8" t="s">
        <v>4007</v>
      </c>
      <c r="E19" s="8">
        <v>22</v>
      </c>
      <c r="F19" s="10"/>
      <c r="K19" s="23"/>
      <c r="L19" s="8" t="s">
        <v>4041</v>
      </c>
      <c r="M19" s="8" t="s">
        <v>4028</v>
      </c>
    </row>
    <row r="20" spans="1:13" ht="15.75">
      <c r="A20" s="8" t="s">
        <v>4042</v>
      </c>
      <c r="B20" s="9">
        <v>45240</v>
      </c>
      <c r="C20" s="8" t="s">
        <v>4012</v>
      </c>
      <c r="D20" s="8" t="s">
        <v>4013</v>
      </c>
      <c r="E20" s="8">
        <v>44</v>
      </c>
      <c r="F20" s="10"/>
      <c r="K20" s="24"/>
      <c r="L20" s="8" t="s">
        <v>4043</v>
      </c>
      <c r="M20" s="8" t="s">
        <v>4031</v>
      </c>
    </row>
    <row r="21" spans="1:13" ht="15.75">
      <c r="A21" s="8" t="s">
        <v>4044</v>
      </c>
      <c r="B21" s="9">
        <v>45237</v>
      </c>
      <c r="C21" s="8" t="s">
        <v>4006</v>
      </c>
      <c r="D21" s="8" t="s">
        <v>4007</v>
      </c>
      <c r="E21" s="8">
        <v>89</v>
      </c>
      <c r="F21" s="10"/>
    </row>
  </sheetData>
  <mergeCells count="4">
    <mergeCell ref="H5:N9"/>
    <mergeCell ref="K12:K14"/>
    <mergeCell ref="K15:K17"/>
    <mergeCell ref="K18:K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6F487-F60F-42B4-AF29-AF3F7BC899B6}">
  <dimension ref="A1:W17"/>
  <sheetViews>
    <sheetView workbookViewId="0">
      <selection activeCell="H2" sqref="H2"/>
    </sheetView>
  </sheetViews>
  <sheetFormatPr defaultRowHeight="15"/>
  <cols>
    <col min="14" max="14" width="9.7109375" customWidth="1"/>
    <col min="16" max="16" width="8.7109375" customWidth="1"/>
    <col min="17" max="17" width="7.42578125" customWidth="1"/>
    <col min="18" max="18" width="7.140625" customWidth="1"/>
    <col min="19" max="19" width="6.7109375" customWidth="1"/>
  </cols>
  <sheetData>
    <row r="1" spans="1:23" s="18" customFormat="1" ht="32.25" customHeight="1">
      <c r="A1" s="16" t="s">
        <v>4045</v>
      </c>
      <c r="B1" s="16" t="s">
        <v>4046</v>
      </c>
      <c r="C1" s="16" t="s">
        <v>4047</v>
      </c>
      <c r="D1" s="16" t="s">
        <v>4048</v>
      </c>
      <c r="E1" s="16" t="s">
        <v>4049</v>
      </c>
      <c r="F1" s="16" t="s">
        <v>4050</v>
      </c>
      <c r="G1" s="16" t="s">
        <v>4051</v>
      </c>
      <c r="H1" s="16" t="s">
        <v>4052</v>
      </c>
      <c r="I1" s="16" t="s">
        <v>4053</v>
      </c>
      <c r="J1" s="16" t="s">
        <v>4054</v>
      </c>
      <c r="K1" s="16" t="s">
        <v>4055</v>
      </c>
      <c r="L1" s="16" t="s">
        <v>4056</v>
      </c>
      <c r="M1" s="16" t="s">
        <v>4057</v>
      </c>
      <c r="N1" s="16" t="s">
        <v>4058</v>
      </c>
      <c r="O1" s="17" t="s">
        <v>4059</v>
      </c>
      <c r="P1" s="17" t="s">
        <v>4060</v>
      </c>
      <c r="Q1" s="17" t="s">
        <v>4061</v>
      </c>
      <c r="R1" s="17" t="s">
        <v>4062</v>
      </c>
      <c r="S1" s="17" t="s">
        <v>4063</v>
      </c>
      <c r="T1" s="17" t="s">
        <v>4064</v>
      </c>
      <c r="U1" s="17" t="s">
        <v>4065</v>
      </c>
      <c r="V1" s="17"/>
      <c r="W1" s="17"/>
    </row>
    <row r="2" spans="1:23">
      <c r="A2" t="s">
        <v>4066</v>
      </c>
      <c r="B2">
        <v>72</v>
      </c>
      <c r="C2">
        <v>88</v>
      </c>
      <c r="D2">
        <v>89</v>
      </c>
      <c r="E2">
        <v>300</v>
      </c>
      <c r="F2">
        <f>B2+C2+D2</f>
        <v>249</v>
      </c>
      <c r="G2" s="12">
        <f>F2/E2</f>
        <v>0.83</v>
      </c>
      <c r="H2" t="str">
        <f>IF(C2&lt;=60,"B","A")</f>
        <v>A</v>
      </c>
      <c r="I2" t="str">
        <f>IF(AND(C2&gt;=0,C2&lt;=40),"FAIL",IF(AND(C2&gt;40,C2&lt;=70),"B","A"))</f>
        <v>A</v>
      </c>
      <c r="J2" t="str">
        <f>IF(AND(C2&gt;=0,C2&lt;=40),"FAIL",IF(AND(C2&gt;40,C2&lt;=50),"E",IF(AND(C2&gt;50,C2&lt;=60),"D",IF(AND(C2&gt;60,C2&lt;=70),"C",IF(AND(C2&gt;70,C2&lt;=80),"B",IF(AND(C2&gt;80,C2&lt;=100),"A"))))))</f>
        <v>A</v>
      </c>
      <c r="K2" t="str">
        <f>IF(D2&lt;=60,"B","A")</f>
        <v>A</v>
      </c>
      <c r="L2" t="str">
        <f>IF(AND(D2&gt;=0,D2&lt;=40),"FALI",IF(AND(D2&gt;40,D2&lt;=70),"B",IF(AND(D2&gt;70,D2&lt;=100),"A")))</f>
        <v>A</v>
      </c>
      <c r="M2" t="str">
        <f>IF(AND(D2&gt;=0,D2&lt;=40),"FAIL",IF(AND(D2&gt;40,D2&lt;=50),"E",IF(AND(D2&gt;50,D2&lt;=60),"D",IF(AND(D2&gt;60,D2&lt;=70),"C",IF(AND(D2&gt;70,D2&lt;=80),"B",IF(AND(D2&gt;80,D2&lt;=100),"A"))))))</f>
        <v>A</v>
      </c>
      <c r="N2" t="b">
        <f>OR(D2&gt;90,B2&gt;90)</f>
        <v>0</v>
      </c>
      <c r="O2" t="b">
        <f>AND(D2&gt;90,B2&gt;90)</f>
        <v>0</v>
      </c>
      <c r="P2" t="str">
        <f>IF(D2&gt;90,"CHEM. SCHOLARSHIP","NO SCHOLARSHIP")</f>
        <v>NO SCHOLARSHIP</v>
      </c>
      <c r="Q2" t="str">
        <f>IF(C2&gt;90,"PHY. SCHOLARSHIP","NO SCHOLARSHIP")</f>
        <v>NO SCHOLARSHIP</v>
      </c>
      <c r="R2" t="str">
        <f>IF(AND(B2&gt;90,D2&gt;90),"STATE SCHOLARSHIP 2","NO SCHOLARSHIP")</f>
        <v>NO SCHOLARSHIP</v>
      </c>
      <c r="S2" t="str">
        <f>IF(AND(C2&gt;89,D2&gt;89),"STATE SCHOLARSHIP 3","NO SCHOLARSHIP")</f>
        <v>NO SCHOLARSHIP</v>
      </c>
    </row>
    <row r="3" spans="1:23">
      <c r="A3" t="s">
        <v>4067</v>
      </c>
      <c r="B3">
        <v>56</v>
      </c>
      <c r="C3">
        <v>69</v>
      </c>
      <c r="D3">
        <v>55</v>
      </c>
      <c r="E3">
        <v>300</v>
      </c>
      <c r="F3">
        <f t="shared" ref="F3:F7" si="0">B3+C3+D3</f>
        <v>180</v>
      </c>
      <c r="G3" s="12">
        <f t="shared" ref="G3:G7" si="1">F3/E3</f>
        <v>0.6</v>
      </c>
      <c r="H3" t="str">
        <f t="shared" ref="H3:H7" si="2">IF(C3&lt;=60,"B","A")</f>
        <v>A</v>
      </c>
      <c r="I3" t="str">
        <f t="shared" ref="I3:I7" si="3">IF(AND(C3&gt;=0,C3&lt;=40),"FAIL",IF(AND(C3&gt;40,C3&lt;=70),"B","A"))</f>
        <v>B</v>
      </c>
      <c r="J3" t="str">
        <f t="shared" ref="J3:J7" si="4">IF(AND(C3&gt;=0,C3&lt;=40),"FAIL",IF(AND(C3&gt;40,C3&lt;=50),"E",IF(AND(C3&gt;50,C3&lt;=60),"D",IF(AND(C3&gt;60,C3&lt;=70),"C",IF(AND(C3&gt;70,C3&lt;=80),"B",IF(AND(C3&gt;80,C3&lt;=100),"A"))))))</f>
        <v>C</v>
      </c>
      <c r="K3" t="str">
        <f>IF(D3&lt;=60,"B","A")</f>
        <v>B</v>
      </c>
      <c r="L3" t="str">
        <f>IF(AND(D3&gt;=0,D3&lt;=40),"FALI",IF(AND(D3&gt;40,D3&lt;=70),"B",IF(AND(D3&gt;70,D3&lt;=100),"A")))</f>
        <v>B</v>
      </c>
      <c r="M3" t="str">
        <f>IF(AND(D3&gt;=0,D3&lt;=40),"FAIL",IF(AND(D3&gt;40,D3&lt;=50),"E",IF(AND(D3&gt;50,D3&lt;=60),"D",IF(AND(D3&gt;60,D3&lt;=70),"C",IF(AND(D3&gt;70,D3&lt;=80),"B",IF(AND(D3&gt;80,D3&lt;=100),"A"))))))</f>
        <v>D</v>
      </c>
      <c r="N3" t="b">
        <f t="shared" ref="N3:N7" si="5">OR(D3&gt;90,B3&gt;90)</f>
        <v>0</v>
      </c>
      <c r="O3" t="b">
        <f>AND(D3&gt;90,B3&gt;90)</f>
        <v>0</v>
      </c>
      <c r="P3" t="str">
        <f t="shared" ref="P3:P7" si="6">IF(D3&gt;90,"CHEM. SCHOLARSHIP","NO SCHOLARSHIP")</f>
        <v>NO SCHOLARSHIP</v>
      </c>
      <c r="Q3" t="str">
        <f>IF(C3&gt;90,"PHY. SCHOLARSHIP","NO SCHOLARSHIP")</f>
        <v>NO SCHOLARSHIP</v>
      </c>
      <c r="R3" t="str">
        <f>IF(AND(B3&gt;90,D3&gt;90),"STATE SCHOLARSHIP 2","NO SCHOLARSHIP")</f>
        <v>NO SCHOLARSHIP</v>
      </c>
      <c r="S3" t="str">
        <f t="shared" ref="S3:S7" si="7">IF(AND(C3&gt;89,D3&gt;89),"STATE SCHOLARSHIP 3","NO SCHOLARSHIP")</f>
        <v>NO SCHOLARSHIP</v>
      </c>
    </row>
    <row r="4" spans="1:23">
      <c r="A4" t="s">
        <v>4068</v>
      </c>
      <c r="B4">
        <v>94</v>
      </c>
      <c r="C4">
        <v>96</v>
      </c>
      <c r="D4">
        <v>99</v>
      </c>
      <c r="E4">
        <v>300</v>
      </c>
      <c r="F4">
        <f t="shared" si="0"/>
        <v>289</v>
      </c>
      <c r="G4" s="12">
        <f t="shared" si="1"/>
        <v>0.96333333333333337</v>
      </c>
      <c r="H4" t="str">
        <f t="shared" si="2"/>
        <v>A</v>
      </c>
      <c r="I4" t="str">
        <f t="shared" si="3"/>
        <v>A</v>
      </c>
      <c r="J4" t="str">
        <f t="shared" si="4"/>
        <v>A</v>
      </c>
      <c r="K4" t="str">
        <f t="shared" ref="K4:K7" si="8">IF(D4&lt;=60,"B","A")</f>
        <v>A</v>
      </c>
      <c r="L4" t="str">
        <f t="shared" ref="L4:L7" si="9">IF(AND(D4&gt;=0,D4&lt;=40),"FALI",IF(AND(D4&gt;40,D4&lt;=70),"B",IF(AND(D4&gt;70,D4&lt;=100),"A")))</f>
        <v>A</v>
      </c>
      <c r="M4" t="str">
        <f t="shared" ref="M4:M7" si="10">IF(AND(D4&gt;=0,D4&lt;=40),"FAIL",IF(AND(D4&gt;40,D4&lt;=50),"E",IF(AND(D4&gt;50,D4&lt;=60),"D",IF(AND(D4&gt;60,D4&lt;=70),"C",IF(AND(D4&gt;70,D4&lt;=80),"B",IF(AND(D4&gt;80,D4&lt;=100),"A"))))))</f>
        <v>A</v>
      </c>
      <c r="N4" t="b">
        <f t="shared" si="5"/>
        <v>1</v>
      </c>
      <c r="O4" t="b">
        <f t="shared" ref="O4:O7" si="11">AND(D4&gt;90,B4&gt;90)</f>
        <v>1</v>
      </c>
      <c r="P4" t="str">
        <f t="shared" si="6"/>
        <v>CHEM. SCHOLARSHIP</v>
      </c>
      <c r="Q4" t="str">
        <f t="shared" ref="Q4:Q7" si="12">IF(C4&gt;90,"PHY. SCHOLARSHIP","NO SCHOLARSHIP")</f>
        <v>PHY. SCHOLARSHIP</v>
      </c>
      <c r="R4" t="str">
        <f t="shared" ref="R4:R7" si="13">IF(AND(B4&gt;90,D4&gt;90),"STATE SCHOLARSHIP 2","NO SCHOLARSHIP")</f>
        <v>STATE SCHOLARSHIP 2</v>
      </c>
      <c r="S4" t="str">
        <f t="shared" si="7"/>
        <v>STATE SCHOLARSHIP 3</v>
      </c>
    </row>
    <row r="5" spans="1:23">
      <c r="A5" t="s">
        <v>4069</v>
      </c>
      <c r="B5">
        <v>67</v>
      </c>
      <c r="C5">
        <v>54</v>
      </c>
      <c r="D5">
        <v>88</v>
      </c>
      <c r="E5">
        <v>300</v>
      </c>
      <c r="F5">
        <f t="shared" si="0"/>
        <v>209</v>
      </c>
      <c r="G5" s="12">
        <f t="shared" si="1"/>
        <v>0.69666666666666666</v>
      </c>
      <c r="H5" t="str">
        <f t="shared" si="2"/>
        <v>B</v>
      </c>
      <c r="I5" t="str">
        <f t="shared" si="3"/>
        <v>B</v>
      </c>
      <c r="J5" t="str">
        <f t="shared" si="4"/>
        <v>D</v>
      </c>
      <c r="K5" t="str">
        <f t="shared" si="8"/>
        <v>A</v>
      </c>
      <c r="L5" t="str">
        <f t="shared" si="9"/>
        <v>A</v>
      </c>
      <c r="M5" t="str">
        <f t="shared" si="10"/>
        <v>A</v>
      </c>
      <c r="N5" t="b">
        <f t="shared" si="5"/>
        <v>0</v>
      </c>
      <c r="O5" t="b">
        <f t="shared" si="11"/>
        <v>0</v>
      </c>
      <c r="P5" t="str">
        <f t="shared" si="6"/>
        <v>NO SCHOLARSHIP</v>
      </c>
      <c r="Q5" t="str">
        <f t="shared" si="12"/>
        <v>NO SCHOLARSHIP</v>
      </c>
      <c r="R5" t="str">
        <f t="shared" si="13"/>
        <v>NO SCHOLARSHIP</v>
      </c>
      <c r="S5" t="str">
        <f t="shared" si="7"/>
        <v>NO SCHOLARSHIP</v>
      </c>
    </row>
    <row r="6" spans="1:23">
      <c r="A6" t="s">
        <v>4070</v>
      </c>
      <c r="B6">
        <v>94</v>
      </c>
      <c r="C6">
        <v>45</v>
      </c>
      <c r="D6">
        <v>82</v>
      </c>
      <c r="E6">
        <v>300</v>
      </c>
      <c r="F6">
        <f t="shared" si="0"/>
        <v>221</v>
      </c>
      <c r="G6" s="12">
        <f t="shared" si="1"/>
        <v>0.73666666666666669</v>
      </c>
      <c r="H6" t="str">
        <f t="shared" si="2"/>
        <v>B</v>
      </c>
      <c r="I6" t="str">
        <f t="shared" si="3"/>
        <v>B</v>
      </c>
      <c r="J6" t="str">
        <f t="shared" si="4"/>
        <v>E</v>
      </c>
      <c r="K6" t="str">
        <f t="shared" si="8"/>
        <v>A</v>
      </c>
      <c r="L6" t="str">
        <f t="shared" si="9"/>
        <v>A</v>
      </c>
      <c r="M6" t="str">
        <f t="shared" si="10"/>
        <v>A</v>
      </c>
      <c r="N6" t="b">
        <f t="shared" si="5"/>
        <v>1</v>
      </c>
      <c r="O6" t="b">
        <f t="shared" si="11"/>
        <v>0</v>
      </c>
      <c r="P6" t="str">
        <f t="shared" si="6"/>
        <v>NO SCHOLARSHIP</v>
      </c>
      <c r="Q6" t="str">
        <f t="shared" si="12"/>
        <v>NO SCHOLARSHIP</v>
      </c>
      <c r="R6" t="str">
        <f t="shared" si="13"/>
        <v>NO SCHOLARSHIP</v>
      </c>
      <c r="S6" t="str">
        <f t="shared" si="7"/>
        <v>NO SCHOLARSHIP</v>
      </c>
    </row>
    <row r="7" spans="1:23">
      <c r="A7" t="s">
        <v>4071</v>
      </c>
      <c r="B7">
        <v>72</v>
      </c>
      <c r="C7">
        <v>61</v>
      </c>
      <c r="D7">
        <v>79</v>
      </c>
      <c r="E7">
        <v>300</v>
      </c>
      <c r="F7">
        <f t="shared" si="0"/>
        <v>212</v>
      </c>
      <c r="G7" s="12">
        <f t="shared" si="1"/>
        <v>0.70666666666666667</v>
      </c>
      <c r="H7" t="str">
        <f t="shared" si="2"/>
        <v>A</v>
      </c>
      <c r="I7" t="str">
        <f t="shared" si="3"/>
        <v>B</v>
      </c>
      <c r="J7" t="str">
        <f t="shared" si="4"/>
        <v>C</v>
      </c>
      <c r="K7" t="str">
        <f t="shared" si="8"/>
        <v>A</v>
      </c>
      <c r="L7" t="str">
        <f t="shared" si="9"/>
        <v>A</v>
      </c>
      <c r="M7" t="str">
        <f t="shared" si="10"/>
        <v>B</v>
      </c>
      <c r="N7" t="b">
        <f t="shared" si="5"/>
        <v>0</v>
      </c>
      <c r="O7" t="b">
        <f t="shared" si="11"/>
        <v>0</v>
      </c>
      <c r="P7" t="str">
        <f t="shared" si="6"/>
        <v>NO SCHOLARSHIP</v>
      </c>
      <c r="Q7" t="str">
        <f t="shared" si="12"/>
        <v>NO SCHOLARSHIP</v>
      </c>
      <c r="R7" t="str">
        <f t="shared" si="13"/>
        <v>NO SCHOLARSHIP</v>
      </c>
      <c r="S7" t="str">
        <f t="shared" si="7"/>
        <v>NO SCHOLARSHIP</v>
      </c>
    </row>
    <row r="11" spans="1:23">
      <c r="E11" s="13" t="s">
        <v>4072</v>
      </c>
      <c r="F11" s="13"/>
      <c r="G11" s="13" t="s">
        <v>4073</v>
      </c>
      <c r="H11" s="13"/>
      <c r="I11" s="13" t="s">
        <v>4074</v>
      </c>
    </row>
    <row r="12" spans="1:23">
      <c r="E12" t="s">
        <v>4075</v>
      </c>
      <c r="F12" t="s">
        <v>4076</v>
      </c>
      <c r="G12" t="s">
        <v>4077</v>
      </c>
      <c r="H12" t="s">
        <v>4078</v>
      </c>
      <c r="I12" t="s">
        <v>4077</v>
      </c>
      <c r="J12" t="s">
        <v>4078</v>
      </c>
    </row>
    <row r="13" spans="1:23">
      <c r="E13" t="s">
        <v>4079</v>
      </c>
      <c r="F13" t="s">
        <v>4080</v>
      </c>
      <c r="G13" t="s">
        <v>4081</v>
      </c>
      <c r="H13" t="s">
        <v>4076</v>
      </c>
      <c r="I13" t="s">
        <v>4082</v>
      </c>
      <c r="J13" t="s">
        <v>4083</v>
      </c>
    </row>
    <row r="14" spans="1:23">
      <c r="G14" t="s">
        <v>4084</v>
      </c>
      <c r="H14" t="s">
        <v>4080</v>
      </c>
      <c r="I14" t="s">
        <v>4085</v>
      </c>
      <c r="J14" t="s">
        <v>4086</v>
      </c>
    </row>
    <row r="15" spans="1:23">
      <c r="I15" t="s">
        <v>4087</v>
      </c>
      <c r="J15" t="s">
        <v>4088</v>
      </c>
    </row>
    <row r="16" spans="1:23">
      <c r="I16" t="s">
        <v>4089</v>
      </c>
      <c r="J16" t="s">
        <v>4076</v>
      </c>
    </row>
    <row r="17" spans="9:10">
      <c r="I17" t="s">
        <v>4090</v>
      </c>
      <c r="J17" t="s">
        <v>4080</v>
      </c>
    </row>
  </sheetData>
  <conditionalFormatting sqref="G2:G7">
    <cfRule type="cellIs" dxfId="24" priority="18" stopIfTrue="1" operator="between">
      <formula>70</formula>
      <formula>80</formula>
    </cfRule>
  </conditionalFormatting>
  <conditionalFormatting sqref="P2:P7">
    <cfRule type="containsText" dxfId="23" priority="16" operator="containsText" text="CHEM. SCHOLARSHIP">
      <formula>NOT(ISERROR(SEARCH("CHEM. SCHOLARSHIP",P2)))</formula>
    </cfRule>
  </conditionalFormatting>
  <conditionalFormatting sqref="P2:P7">
    <cfRule type="containsText" dxfId="22" priority="15" operator="containsText" text="NO SCHOLARSHIP">
      <formula>NOT(ISERROR(SEARCH("NO SCHOLARSHIP",P2)))</formula>
    </cfRule>
  </conditionalFormatting>
  <conditionalFormatting sqref="Q2:Q7">
    <cfRule type="containsText" dxfId="21" priority="14" operator="containsText" text="PHY. SCHOLARSHIP">
      <formula>NOT(ISERROR(SEARCH("PHY. SCHOLARSHIP",Q2)))</formula>
    </cfRule>
  </conditionalFormatting>
  <conditionalFormatting sqref="Q2:Q7">
    <cfRule type="containsText" dxfId="20" priority="13" operator="containsText" text="NO SCHOLARSHIP">
      <formula>NOT(ISERROR(SEARCH("NO SCHOLARSHIP",Q2)))</formula>
    </cfRule>
  </conditionalFormatting>
  <conditionalFormatting sqref="R2:R7">
    <cfRule type="containsText" dxfId="19" priority="12" operator="containsText" text="STATE SCHOLARSHIP">
      <formula>NOT(ISERROR(SEARCH("STATE SCHOLARSHIP",R2)))</formula>
    </cfRule>
  </conditionalFormatting>
  <conditionalFormatting sqref="R2:R7">
    <cfRule type="containsText" dxfId="18" priority="11" operator="containsText" text="NO ">
      <formula>NOT(ISERROR(SEARCH("NO ",R2)))</formula>
    </cfRule>
  </conditionalFormatting>
  <conditionalFormatting sqref="S2:S7">
    <cfRule type="containsText" dxfId="17" priority="10" operator="containsText" text="STATE">
      <formula>NOT(ISERROR(SEARCH("STATE",S2)))</formula>
    </cfRule>
  </conditionalFormatting>
  <conditionalFormatting sqref="S2:S7">
    <cfRule type="containsText" dxfId="16" priority="9" operator="containsText" text="NO">
      <formula>NOT(ISERROR(SEARCH("NO",S2)))</formula>
    </cfRule>
  </conditionalFormatting>
  <conditionalFormatting sqref="N2:N7">
    <cfRule type="containsText" dxfId="15" priority="8" operator="containsText" text="TRUE">
      <formula>NOT(ISERROR(SEARCH("TRUE",N2)))</formula>
    </cfRule>
  </conditionalFormatting>
  <conditionalFormatting sqref="N2:N7">
    <cfRule type="containsText" dxfId="14" priority="7" operator="containsText" text="FALSE">
      <formula>NOT(ISERROR(SEARCH("FALSE",N2)))</formula>
    </cfRule>
  </conditionalFormatting>
  <conditionalFormatting sqref="O2:O7">
    <cfRule type="containsText" dxfId="13" priority="6" operator="containsText" text="TRUE">
      <formula>NOT(ISERROR(SEARCH("TRUE",O2)))</formula>
    </cfRule>
  </conditionalFormatting>
  <conditionalFormatting sqref="O2:O7">
    <cfRule type="containsText" dxfId="12" priority="5" operator="containsText" text="FAL">
      <formula>NOT(ISERROR(SEARCH("FAL",O2)))</formula>
    </cfRule>
  </conditionalFormatting>
  <conditionalFormatting sqref="H1:M1">
    <cfRule type="containsBlanks" dxfId="11" priority="2">
      <formula>LEN(TRIM(H1))=0</formula>
    </cfRule>
  </conditionalFormatting>
  <conditionalFormatting sqref="A1:T1">
    <cfRule type="notContainsBlanks" dxfId="10" priority="1">
      <formula>LEN(TRIM(A1))&gt;0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A787-3A10-4766-80B6-C555A3E842B1}">
  <dimension ref="A1:AX23"/>
  <sheetViews>
    <sheetView workbookViewId="0">
      <selection activeCell="G4" sqref="G4"/>
    </sheetView>
  </sheetViews>
  <sheetFormatPr defaultRowHeight="15"/>
  <sheetData>
    <row r="1" spans="1:50" ht="21">
      <c r="A1" s="15" t="s">
        <v>4091</v>
      </c>
    </row>
    <row r="2" spans="1:50">
      <c r="A2" s="13">
        <v>1</v>
      </c>
      <c r="B2" s="13">
        <v>2</v>
      </c>
      <c r="C2" s="13">
        <v>3</v>
      </c>
      <c r="D2" s="13">
        <v>4</v>
      </c>
      <c r="E2" s="13">
        <v>5</v>
      </c>
      <c r="F2" s="13">
        <v>6</v>
      </c>
      <c r="G2" s="13">
        <v>7</v>
      </c>
      <c r="H2" s="13">
        <v>8</v>
      </c>
      <c r="I2" s="13">
        <v>9</v>
      </c>
      <c r="J2" s="13">
        <v>10</v>
      </c>
      <c r="K2" s="13">
        <v>11</v>
      </c>
      <c r="L2" s="13">
        <v>12</v>
      </c>
      <c r="M2" s="13">
        <v>13</v>
      </c>
      <c r="N2" s="13">
        <v>14</v>
      </c>
      <c r="O2" s="13">
        <v>15</v>
      </c>
      <c r="P2" s="13">
        <v>16</v>
      </c>
      <c r="Q2" s="13">
        <v>17</v>
      </c>
      <c r="R2" s="13">
        <v>18</v>
      </c>
      <c r="S2" s="13">
        <v>19</v>
      </c>
      <c r="T2" s="13">
        <v>20</v>
      </c>
      <c r="U2" s="13">
        <v>21</v>
      </c>
      <c r="V2" s="13">
        <v>22</v>
      </c>
      <c r="W2" s="13">
        <v>23</v>
      </c>
      <c r="X2" s="13">
        <v>24</v>
      </c>
      <c r="Y2" s="13">
        <v>25</v>
      </c>
      <c r="Z2" s="13">
        <v>26</v>
      </c>
      <c r="AA2" s="13">
        <v>27</v>
      </c>
      <c r="AB2" s="13">
        <v>28</v>
      </c>
      <c r="AC2" s="13">
        <v>29</v>
      </c>
      <c r="AD2" s="13">
        <v>30</v>
      </c>
      <c r="AE2" s="13">
        <v>31</v>
      </c>
      <c r="AF2" s="13">
        <v>32</v>
      </c>
      <c r="AG2" s="13">
        <v>33</v>
      </c>
      <c r="AH2" s="13">
        <v>34</v>
      </c>
      <c r="AI2" s="13">
        <v>35</v>
      </c>
      <c r="AJ2" s="13">
        <v>36</v>
      </c>
      <c r="AK2" s="13">
        <v>37</v>
      </c>
      <c r="AL2" s="13">
        <v>38</v>
      </c>
      <c r="AM2" s="13">
        <v>39</v>
      </c>
      <c r="AN2" s="13">
        <v>40</v>
      </c>
      <c r="AO2" s="13">
        <v>41</v>
      </c>
      <c r="AP2" s="13">
        <v>42</v>
      </c>
      <c r="AQ2" s="13">
        <v>43</v>
      </c>
      <c r="AR2" s="13">
        <v>44</v>
      </c>
      <c r="AS2" s="13">
        <v>45</v>
      </c>
      <c r="AT2" s="13">
        <v>46</v>
      </c>
      <c r="AU2" s="13">
        <v>47</v>
      </c>
      <c r="AV2" s="13">
        <v>48</v>
      </c>
      <c r="AW2" s="13">
        <v>49</v>
      </c>
      <c r="AX2" s="13">
        <v>50</v>
      </c>
    </row>
    <row r="3" spans="1:50">
      <c r="A3" s="13">
        <v>1</v>
      </c>
      <c r="B3">
        <f>PRODUCT($B$2,A3)</f>
        <v>2</v>
      </c>
      <c r="C3">
        <f>PRODUCT($C$2,A3)</f>
        <v>3</v>
      </c>
      <c r="D3">
        <f>PRODUCT($D$2,A3)</f>
        <v>4</v>
      </c>
      <c r="E3">
        <f>PRODUCT($E$2,A3)</f>
        <v>5</v>
      </c>
      <c r="F3">
        <f>PRODUCT($F$2,A3)</f>
        <v>6</v>
      </c>
      <c r="G3">
        <f>PRODUCT($G$2,A3)</f>
        <v>7</v>
      </c>
      <c r="H3">
        <f>PRODUCT($H$2,A3)</f>
        <v>8</v>
      </c>
      <c r="I3">
        <f>PRODUCT($I$2,A3)</f>
        <v>9</v>
      </c>
      <c r="J3">
        <f>PRODUCT($J$2,A3)</f>
        <v>10</v>
      </c>
      <c r="K3">
        <f>PRODUCT($K$2,A3)</f>
        <v>11</v>
      </c>
      <c r="L3">
        <f>PRODUCT($L$2,A3)</f>
        <v>12</v>
      </c>
      <c r="M3">
        <f>PRODUCT($M$2,A3)</f>
        <v>13</v>
      </c>
      <c r="N3">
        <f>PRODUCT($N$2,A3)</f>
        <v>14</v>
      </c>
      <c r="O3">
        <f>PRODUCT($O$2,A3)</f>
        <v>15</v>
      </c>
      <c r="P3">
        <f>PRODUCT($P$2,A3)</f>
        <v>16</v>
      </c>
      <c r="Q3">
        <f>PRODUCT($Q$2,A3)</f>
        <v>17</v>
      </c>
      <c r="R3">
        <f>PRODUCT($R$2,A3)</f>
        <v>18</v>
      </c>
      <c r="S3">
        <f>PRODUCT($S$2,A3)</f>
        <v>19</v>
      </c>
      <c r="T3">
        <f>PRODUCT($T$2,A3)</f>
        <v>20</v>
      </c>
    </row>
    <row r="4" spans="1:50">
      <c r="A4" s="13">
        <v>2</v>
      </c>
      <c r="B4">
        <f>PRODUCT($B$2,A4)</f>
        <v>4</v>
      </c>
      <c r="C4">
        <f>PRODUCT($C$2,A4)</f>
        <v>6</v>
      </c>
      <c r="D4">
        <f t="shared" ref="D4:D22" si="0">PRODUCT($D$2,A4)</f>
        <v>8</v>
      </c>
      <c r="E4">
        <f>PRODUCT($E$2,A4)</f>
        <v>10</v>
      </c>
      <c r="F4">
        <f t="shared" ref="F4:F22" si="1">PRODUCT($F$2,A4)</f>
        <v>12</v>
      </c>
      <c r="G4">
        <f t="shared" ref="G4:G22" si="2">PRODUCT($G$2,A4)</f>
        <v>14</v>
      </c>
      <c r="H4">
        <f t="shared" ref="H4:H22" si="3">PRODUCT($H$2,A4)</f>
        <v>16</v>
      </c>
      <c r="I4">
        <f t="shared" ref="I4:I22" si="4">PRODUCT($I$2,A4)</f>
        <v>18</v>
      </c>
      <c r="J4">
        <f t="shared" ref="J4:J22" si="5">PRODUCT($J$2,A4)</f>
        <v>20</v>
      </c>
      <c r="K4">
        <f t="shared" ref="K4:K22" si="6">PRODUCT($K$2,A4)</f>
        <v>22</v>
      </c>
      <c r="L4">
        <f t="shared" ref="L4:L22" si="7">PRODUCT($L$2,A4)</f>
        <v>24</v>
      </c>
      <c r="M4">
        <f t="shared" ref="M4:M22" si="8">PRODUCT($M$2,A4)</f>
        <v>26</v>
      </c>
      <c r="N4">
        <f t="shared" ref="N4:N22" si="9">PRODUCT($N$2,A4)</f>
        <v>28</v>
      </c>
      <c r="O4">
        <f>PRODUCT($O$2,A4)</f>
        <v>30</v>
      </c>
      <c r="P4">
        <f t="shared" ref="P4:P22" si="10">PRODUCT($P$2,A4)</f>
        <v>32</v>
      </c>
      <c r="Q4">
        <f t="shared" ref="Q4:Q22" si="11">PRODUCT($Q$2,A4)</f>
        <v>34</v>
      </c>
      <c r="R4">
        <f>PRODUCT($R$2,A4)</f>
        <v>36</v>
      </c>
      <c r="S4">
        <f t="shared" ref="S4:S22" si="12">PRODUCT($S$2,A4)</f>
        <v>38</v>
      </c>
      <c r="T4">
        <f t="shared" ref="T4:T22" si="13">PRODUCT($T$2,A4)</f>
        <v>40</v>
      </c>
    </row>
    <row r="5" spans="1:50">
      <c r="A5" s="13">
        <v>3</v>
      </c>
      <c r="B5">
        <f t="shared" ref="B5:B22" si="14">PRODUCT($B$2,A5)</f>
        <v>6</v>
      </c>
      <c r="C5">
        <f t="shared" ref="C5:C22" si="15">PRODUCT($C$2,A5)</f>
        <v>9</v>
      </c>
      <c r="D5">
        <f t="shared" si="0"/>
        <v>12</v>
      </c>
      <c r="E5">
        <f t="shared" ref="E5:E22" si="16">PRODUCT($E$2,A5)</f>
        <v>15</v>
      </c>
      <c r="F5">
        <f t="shared" si="1"/>
        <v>18</v>
      </c>
      <c r="G5">
        <f t="shared" si="2"/>
        <v>21</v>
      </c>
      <c r="H5">
        <f t="shared" si="3"/>
        <v>24</v>
      </c>
      <c r="I5">
        <f t="shared" si="4"/>
        <v>27</v>
      </c>
      <c r="J5">
        <f t="shared" si="5"/>
        <v>30</v>
      </c>
      <c r="K5">
        <f t="shared" si="6"/>
        <v>33</v>
      </c>
      <c r="L5">
        <f t="shared" si="7"/>
        <v>36</v>
      </c>
      <c r="M5">
        <f t="shared" si="8"/>
        <v>39</v>
      </c>
      <c r="N5">
        <f t="shared" si="9"/>
        <v>42</v>
      </c>
      <c r="O5">
        <f>PRODUCT($O$2,A5)</f>
        <v>45</v>
      </c>
      <c r="P5">
        <f t="shared" si="10"/>
        <v>48</v>
      </c>
      <c r="Q5">
        <f t="shared" si="11"/>
        <v>51</v>
      </c>
      <c r="R5">
        <f t="shared" ref="R5:R22" si="17">PRODUCT($R$2,A5)</f>
        <v>54</v>
      </c>
      <c r="S5">
        <f t="shared" si="12"/>
        <v>57</v>
      </c>
      <c r="T5">
        <f t="shared" si="13"/>
        <v>60</v>
      </c>
    </row>
    <row r="6" spans="1:50">
      <c r="A6" s="13">
        <v>4</v>
      </c>
      <c r="B6">
        <f t="shared" si="14"/>
        <v>8</v>
      </c>
      <c r="C6">
        <f t="shared" si="15"/>
        <v>12</v>
      </c>
      <c r="D6">
        <f t="shared" si="0"/>
        <v>16</v>
      </c>
      <c r="E6">
        <f t="shared" si="16"/>
        <v>20</v>
      </c>
      <c r="F6">
        <f t="shared" si="1"/>
        <v>24</v>
      </c>
      <c r="G6">
        <f t="shared" si="2"/>
        <v>28</v>
      </c>
      <c r="H6">
        <f t="shared" si="3"/>
        <v>32</v>
      </c>
      <c r="I6">
        <f t="shared" si="4"/>
        <v>36</v>
      </c>
      <c r="J6">
        <f t="shared" si="5"/>
        <v>40</v>
      </c>
      <c r="K6">
        <f t="shared" si="6"/>
        <v>44</v>
      </c>
      <c r="L6">
        <f t="shared" si="7"/>
        <v>48</v>
      </c>
      <c r="M6">
        <f t="shared" si="8"/>
        <v>52</v>
      </c>
      <c r="N6">
        <f t="shared" si="9"/>
        <v>56</v>
      </c>
      <c r="O6">
        <f t="shared" ref="O6:O22" si="18">PRODUCT($O$2,A6)</f>
        <v>60</v>
      </c>
      <c r="P6">
        <f t="shared" si="10"/>
        <v>64</v>
      </c>
      <c r="Q6">
        <f t="shared" si="11"/>
        <v>68</v>
      </c>
      <c r="R6">
        <f t="shared" si="17"/>
        <v>72</v>
      </c>
      <c r="S6">
        <f t="shared" si="12"/>
        <v>76</v>
      </c>
      <c r="T6">
        <f t="shared" si="13"/>
        <v>80</v>
      </c>
    </row>
    <row r="7" spans="1:50">
      <c r="A7" s="13">
        <v>5</v>
      </c>
      <c r="B7">
        <f t="shared" si="14"/>
        <v>10</v>
      </c>
      <c r="C7">
        <f t="shared" si="15"/>
        <v>15</v>
      </c>
      <c r="D7">
        <f t="shared" si="0"/>
        <v>20</v>
      </c>
      <c r="E7">
        <f t="shared" si="16"/>
        <v>25</v>
      </c>
      <c r="F7">
        <f t="shared" si="1"/>
        <v>30</v>
      </c>
      <c r="G7">
        <f t="shared" si="2"/>
        <v>35</v>
      </c>
      <c r="H7">
        <f t="shared" si="3"/>
        <v>40</v>
      </c>
      <c r="I7">
        <f t="shared" si="4"/>
        <v>45</v>
      </c>
      <c r="J7">
        <f t="shared" si="5"/>
        <v>50</v>
      </c>
      <c r="K7">
        <f t="shared" si="6"/>
        <v>55</v>
      </c>
      <c r="L7">
        <f t="shared" si="7"/>
        <v>60</v>
      </c>
      <c r="M7">
        <f t="shared" si="8"/>
        <v>65</v>
      </c>
      <c r="N7">
        <f t="shared" si="9"/>
        <v>70</v>
      </c>
      <c r="O7">
        <f t="shared" si="18"/>
        <v>75</v>
      </c>
      <c r="P7">
        <f t="shared" si="10"/>
        <v>80</v>
      </c>
      <c r="Q7">
        <f t="shared" si="11"/>
        <v>85</v>
      </c>
      <c r="R7">
        <f t="shared" si="17"/>
        <v>90</v>
      </c>
      <c r="S7">
        <f t="shared" si="12"/>
        <v>95</v>
      </c>
      <c r="T7">
        <f t="shared" si="13"/>
        <v>100</v>
      </c>
    </row>
    <row r="8" spans="1:50">
      <c r="A8" s="13">
        <v>6</v>
      </c>
      <c r="B8">
        <f t="shared" si="14"/>
        <v>12</v>
      </c>
      <c r="C8">
        <f t="shared" si="15"/>
        <v>18</v>
      </c>
      <c r="D8">
        <f t="shared" si="0"/>
        <v>24</v>
      </c>
      <c r="E8">
        <f t="shared" si="16"/>
        <v>30</v>
      </c>
      <c r="F8">
        <f t="shared" si="1"/>
        <v>36</v>
      </c>
      <c r="G8">
        <f t="shared" si="2"/>
        <v>42</v>
      </c>
      <c r="H8">
        <f t="shared" si="3"/>
        <v>48</v>
      </c>
      <c r="I8">
        <f t="shared" si="4"/>
        <v>54</v>
      </c>
      <c r="J8">
        <f t="shared" si="5"/>
        <v>60</v>
      </c>
      <c r="K8">
        <f t="shared" si="6"/>
        <v>66</v>
      </c>
      <c r="L8">
        <f t="shared" si="7"/>
        <v>72</v>
      </c>
      <c r="M8">
        <f t="shared" si="8"/>
        <v>78</v>
      </c>
      <c r="N8">
        <f t="shared" si="9"/>
        <v>84</v>
      </c>
      <c r="O8">
        <f t="shared" si="18"/>
        <v>90</v>
      </c>
      <c r="P8">
        <f t="shared" si="10"/>
        <v>96</v>
      </c>
      <c r="Q8">
        <f t="shared" si="11"/>
        <v>102</v>
      </c>
      <c r="R8">
        <f t="shared" si="17"/>
        <v>108</v>
      </c>
      <c r="S8">
        <f t="shared" si="12"/>
        <v>114</v>
      </c>
      <c r="T8">
        <f t="shared" si="13"/>
        <v>120</v>
      </c>
    </row>
    <row r="9" spans="1:50">
      <c r="A9" s="13">
        <v>7</v>
      </c>
      <c r="B9">
        <f t="shared" si="14"/>
        <v>14</v>
      </c>
      <c r="C9">
        <f t="shared" si="15"/>
        <v>21</v>
      </c>
      <c r="D9">
        <f t="shared" si="0"/>
        <v>28</v>
      </c>
      <c r="E9">
        <f t="shared" si="16"/>
        <v>35</v>
      </c>
      <c r="F9">
        <f t="shared" si="1"/>
        <v>42</v>
      </c>
      <c r="G9">
        <f t="shared" si="2"/>
        <v>49</v>
      </c>
      <c r="H9">
        <f t="shared" si="3"/>
        <v>56</v>
      </c>
      <c r="I9">
        <f t="shared" si="4"/>
        <v>63</v>
      </c>
      <c r="J9">
        <f t="shared" si="5"/>
        <v>70</v>
      </c>
      <c r="K9">
        <f t="shared" si="6"/>
        <v>77</v>
      </c>
      <c r="L9">
        <f t="shared" si="7"/>
        <v>84</v>
      </c>
      <c r="M9">
        <f t="shared" si="8"/>
        <v>91</v>
      </c>
      <c r="N9">
        <f t="shared" si="9"/>
        <v>98</v>
      </c>
      <c r="O9">
        <f t="shared" si="18"/>
        <v>105</v>
      </c>
      <c r="P9">
        <f t="shared" si="10"/>
        <v>112</v>
      </c>
      <c r="Q9">
        <f t="shared" si="11"/>
        <v>119</v>
      </c>
      <c r="R9">
        <f t="shared" si="17"/>
        <v>126</v>
      </c>
      <c r="S9">
        <f t="shared" si="12"/>
        <v>133</v>
      </c>
      <c r="T9">
        <f t="shared" si="13"/>
        <v>140</v>
      </c>
    </row>
    <row r="10" spans="1:50">
      <c r="A10" s="13">
        <v>8</v>
      </c>
      <c r="B10">
        <f t="shared" si="14"/>
        <v>16</v>
      </c>
      <c r="C10">
        <f t="shared" si="15"/>
        <v>24</v>
      </c>
      <c r="D10">
        <f t="shared" si="0"/>
        <v>32</v>
      </c>
      <c r="E10">
        <f t="shared" si="16"/>
        <v>40</v>
      </c>
      <c r="F10">
        <f t="shared" si="1"/>
        <v>48</v>
      </c>
      <c r="G10">
        <f t="shared" si="2"/>
        <v>56</v>
      </c>
      <c r="H10">
        <f t="shared" si="3"/>
        <v>64</v>
      </c>
      <c r="I10">
        <f t="shared" si="4"/>
        <v>72</v>
      </c>
      <c r="J10">
        <f t="shared" si="5"/>
        <v>80</v>
      </c>
      <c r="K10">
        <f t="shared" si="6"/>
        <v>88</v>
      </c>
      <c r="L10">
        <f t="shared" si="7"/>
        <v>96</v>
      </c>
      <c r="M10">
        <f t="shared" si="8"/>
        <v>104</v>
      </c>
      <c r="N10">
        <f t="shared" si="9"/>
        <v>112</v>
      </c>
      <c r="O10">
        <f t="shared" si="18"/>
        <v>120</v>
      </c>
      <c r="P10">
        <f t="shared" si="10"/>
        <v>128</v>
      </c>
      <c r="Q10">
        <f t="shared" si="11"/>
        <v>136</v>
      </c>
      <c r="R10">
        <f t="shared" si="17"/>
        <v>144</v>
      </c>
      <c r="S10">
        <f t="shared" si="12"/>
        <v>152</v>
      </c>
      <c r="T10">
        <f t="shared" si="13"/>
        <v>160</v>
      </c>
    </row>
    <row r="11" spans="1:50">
      <c r="A11" s="13">
        <v>9</v>
      </c>
      <c r="B11">
        <f t="shared" si="14"/>
        <v>18</v>
      </c>
      <c r="C11">
        <f t="shared" si="15"/>
        <v>27</v>
      </c>
      <c r="D11">
        <f t="shared" si="0"/>
        <v>36</v>
      </c>
      <c r="E11">
        <f t="shared" si="16"/>
        <v>45</v>
      </c>
      <c r="F11">
        <f t="shared" si="1"/>
        <v>54</v>
      </c>
      <c r="G11">
        <f t="shared" si="2"/>
        <v>63</v>
      </c>
      <c r="H11">
        <f t="shared" si="3"/>
        <v>72</v>
      </c>
      <c r="I11">
        <f t="shared" si="4"/>
        <v>81</v>
      </c>
      <c r="J11">
        <f t="shared" si="5"/>
        <v>90</v>
      </c>
      <c r="K11">
        <f t="shared" si="6"/>
        <v>99</v>
      </c>
      <c r="L11">
        <f t="shared" si="7"/>
        <v>108</v>
      </c>
      <c r="M11">
        <f t="shared" si="8"/>
        <v>117</v>
      </c>
      <c r="N11">
        <f t="shared" si="9"/>
        <v>126</v>
      </c>
      <c r="O11">
        <f t="shared" si="18"/>
        <v>135</v>
      </c>
      <c r="P11">
        <f t="shared" si="10"/>
        <v>144</v>
      </c>
      <c r="Q11">
        <f t="shared" si="11"/>
        <v>153</v>
      </c>
      <c r="R11">
        <f t="shared" si="17"/>
        <v>162</v>
      </c>
      <c r="S11">
        <f t="shared" si="12"/>
        <v>171</v>
      </c>
      <c r="T11">
        <f t="shared" si="13"/>
        <v>180</v>
      </c>
    </row>
    <row r="12" spans="1:50">
      <c r="A12" s="13">
        <v>10</v>
      </c>
      <c r="B12">
        <f t="shared" si="14"/>
        <v>20</v>
      </c>
      <c r="C12">
        <f t="shared" si="15"/>
        <v>30</v>
      </c>
      <c r="D12">
        <f t="shared" si="0"/>
        <v>40</v>
      </c>
      <c r="E12">
        <f t="shared" si="16"/>
        <v>50</v>
      </c>
      <c r="F12">
        <f t="shared" si="1"/>
        <v>60</v>
      </c>
      <c r="G12">
        <f t="shared" si="2"/>
        <v>70</v>
      </c>
      <c r="H12">
        <f t="shared" si="3"/>
        <v>80</v>
      </c>
      <c r="I12">
        <f t="shared" si="4"/>
        <v>90</v>
      </c>
      <c r="J12">
        <f t="shared" si="5"/>
        <v>100</v>
      </c>
      <c r="K12">
        <f t="shared" si="6"/>
        <v>110</v>
      </c>
      <c r="L12">
        <f t="shared" si="7"/>
        <v>120</v>
      </c>
      <c r="M12">
        <f t="shared" si="8"/>
        <v>130</v>
      </c>
      <c r="N12">
        <f t="shared" si="9"/>
        <v>140</v>
      </c>
      <c r="O12">
        <f t="shared" si="18"/>
        <v>150</v>
      </c>
      <c r="P12">
        <f t="shared" si="10"/>
        <v>160</v>
      </c>
      <c r="Q12">
        <f t="shared" si="11"/>
        <v>170</v>
      </c>
      <c r="R12">
        <f t="shared" si="17"/>
        <v>180</v>
      </c>
      <c r="S12">
        <f t="shared" si="12"/>
        <v>190</v>
      </c>
      <c r="T12">
        <f t="shared" si="13"/>
        <v>200</v>
      </c>
    </row>
    <row r="13" spans="1:50">
      <c r="A13" s="13">
        <v>11</v>
      </c>
      <c r="B13">
        <f t="shared" si="14"/>
        <v>22</v>
      </c>
      <c r="C13">
        <f t="shared" si="15"/>
        <v>33</v>
      </c>
      <c r="D13">
        <f t="shared" si="0"/>
        <v>44</v>
      </c>
      <c r="E13">
        <f t="shared" si="16"/>
        <v>55</v>
      </c>
      <c r="F13">
        <f t="shared" si="1"/>
        <v>66</v>
      </c>
      <c r="G13">
        <f t="shared" si="2"/>
        <v>77</v>
      </c>
      <c r="H13">
        <f t="shared" si="3"/>
        <v>88</v>
      </c>
      <c r="I13">
        <f t="shared" si="4"/>
        <v>99</v>
      </c>
      <c r="J13">
        <f t="shared" si="5"/>
        <v>110</v>
      </c>
      <c r="K13">
        <f t="shared" si="6"/>
        <v>121</v>
      </c>
      <c r="L13">
        <f t="shared" si="7"/>
        <v>132</v>
      </c>
      <c r="M13">
        <f t="shared" si="8"/>
        <v>143</v>
      </c>
      <c r="N13">
        <f t="shared" si="9"/>
        <v>154</v>
      </c>
      <c r="O13">
        <f t="shared" si="18"/>
        <v>165</v>
      </c>
      <c r="P13">
        <f t="shared" si="10"/>
        <v>176</v>
      </c>
      <c r="Q13">
        <f t="shared" si="11"/>
        <v>187</v>
      </c>
      <c r="R13">
        <f t="shared" si="17"/>
        <v>198</v>
      </c>
      <c r="S13">
        <f t="shared" si="12"/>
        <v>209</v>
      </c>
      <c r="T13">
        <f t="shared" si="13"/>
        <v>220</v>
      </c>
    </row>
    <row r="14" spans="1:50">
      <c r="A14" s="13">
        <v>12</v>
      </c>
      <c r="B14">
        <f t="shared" si="14"/>
        <v>24</v>
      </c>
      <c r="C14">
        <f t="shared" si="15"/>
        <v>36</v>
      </c>
      <c r="D14">
        <f t="shared" si="0"/>
        <v>48</v>
      </c>
      <c r="E14">
        <f t="shared" si="16"/>
        <v>60</v>
      </c>
      <c r="F14">
        <f t="shared" si="1"/>
        <v>72</v>
      </c>
      <c r="G14">
        <f t="shared" si="2"/>
        <v>84</v>
      </c>
      <c r="H14">
        <f t="shared" si="3"/>
        <v>96</v>
      </c>
      <c r="I14">
        <f t="shared" si="4"/>
        <v>108</v>
      </c>
      <c r="J14">
        <f t="shared" si="5"/>
        <v>120</v>
      </c>
      <c r="K14">
        <f t="shared" si="6"/>
        <v>132</v>
      </c>
      <c r="L14">
        <f t="shared" si="7"/>
        <v>144</v>
      </c>
      <c r="M14">
        <f t="shared" si="8"/>
        <v>156</v>
      </c>
      <c r="N14">
        <f t="shared" si="9"/>
        <v>168</v>
      </c>
      <c r="O14">
        <f t="shared" si="18"/>
        <v>180</v>
      </c>
      <c r="P14">
        <f t="shared" si="10"/>
        <v>192</v>
      </c>
      <c r="Q14">
        <f t="shared" si="11"/>
        <v>204</v>
      </c>
      <c r="R14">
        <f t="shared" si="17"/>
        <v>216</v>
      </c>
      <c r="S14">
        <f t="shared" si="12"/>
        <v>228</v>
      </c>
      <c r="T14">
        <f t="shared" si="13"/>
        <v>240</v>
      </c>
    </row>
    <row r="15" spans="1:50">
      <c r="A15" s="13">
        <v>13</v>
      </c>
      <c r="B15">
        <f t="shared" si="14"/>
        <v>26</v>
      </c>
      <c r="C15">
        <f t="shared" si="15"/>
        <v>39</v>
      </c>
      <c r="D15">
        <f t="shared" si="0"/>
        <v>52</v>
      </c>
      <c r="E15">
        <f t="shared" si="16"/>
        <v>65</v>
      </c>
      <c r="F15">
        <f t="shared" si="1"/>
        <v>78</v>
      </c>
      <c r="G15">
        <f t="shared" si="2"/>
        <v>91</v>
      </c>
      <c r="H15">
        <f t="shared" si="3"/>
        <v>104</v>
      </c>
      <c r="I15">
        <f t="shared" si="4"/>
        <v>117</v>
      </c>
      <c r="J15">
        <f t="shared" si="5"/>
        <v>130</v>
      </c>
      <c r="K15">
        <f t="shared" si="6"/>
        <v>143</v>
      </c>
      <c r="L15">
        <f t="shared" si="7"/>
        <v>156</v>
      </c>
      <c r="M15">
        <f t="shared" si="8"/>
        <v>169</v>
      </c>
      <c r="N15">
        <f t="shared" si="9"/>
        <v>182</v>
      </c>
      <c r="O15">
        <f t="shared" si="18"/>
        <v>195</v>
      </c>
      <c r="P15">
        <f t="shared" si="10"/>
        <v>208</v>
      </c>
      <c r="Q15">
        <f t="shared" si="11"/>
        <v>221</v>
      </c>
      <c r="R15">
        <f t="shared" si="17"/>
        <v>234</v>
      </c>
      <c r="S15">
        <f t="shared" si="12"/>
        <v>247</v>
      </c>
      <c r="T15">
        <f t="shared" si="13"/>
        <v>260</v>
      </c>
    </row>
    <row r="16" spans="1:50">
      <c r="A16" s="13">
        <v>14</v>
      </c>
      <c r="B16">
        <f t="shared" si="14"/>
        <v>28</v>
      </c>
      <c r="C16">
        <f t="shared" si="15"/>
        <v>42</v>
      </c>
      <c r="D16">
        <f t="shared" si="0"/>
        <v>56</v>
      </c>
      <c r="E16">
        <f t="shared" si="16"/>
        <v>70</v>
      </c>
      <c r="F16">
        <f t="shared" si="1"/>
        <v>84</v>
      </c>
      <c r="G16">
        <f t="shared" si="2"/>
        <v>98</v>
      </c>
      <c r="H16">
        <f t="shared" si="3"/>
        <v>112</v>
      </c>
      <c r="I16">
        <f t="shared" si="4"/>
        <v>126</v>
      </c>
      <c r="J16">
        <f t="shared" si="5"/>
        <v>140</v>
      </c>
      <c r="K16">
        <f t="shared" si="6"/>
        <v>154</v>
      </c>
      <c r="L16">
        <f t="shared" si="7"/>
        <v>168</v>
      </c>
      <c r="M16">
        <f t="shared" si="8"/>
        <v>182</v>
      </c>
      <c r="N16">
        <f t="shared" si="9"/>
        <v>196</v>
      </c>
      <c r="O16">
        <f t="shared" si="18"/>
        <v>210</v>
      </c>
      <c r="P16">
        <f t="shared" si="10"/>
        <v>224</v>
      </c>
      <c r="Q16">
        <f t="shared" si="11"/>
        <v>238</v>
      </c>
      <c r="R16">
        <f t="shared" si="17"/>
        <v>252</v>
      </c>
      <c r="S16">
        <f t="shared" si="12"/>
        <v>266</v>
      </c>
      <c r="T16">
        <f t="shared" si="13"/>
        <v>280</v>
      </c>
    </row>
    <row r="17" spans="1:20">
      <c r="A17" s="13">
        <v>15</v>
      </c>
      <c r="B17">
        <f t="shared" si="14"/>
        <v>30</v>
      </c>
      <c r="C17">
        <f t="shared" si="15"/>
        <v>45</v>
      </c>
      <c r="D17">
        <f t="shared" si="0"/>
        <v>60</v>
      </c>
      <c r="E17">
        <f t="shared" si="16"/>
        <v>75</v>
      </c>
      <c r="F17">
        <f t="shared" si="1"/>
        <v>90</v>
      </c>
      <c r="G17">
        <f t="shared" si="2"/>
        <v>105</v>
      </c>
      <c r="H17">
        <f t="shared" si="3"/>
        <v>120</v>
      </c>
      <c r="I17">
        <f t="shared" si="4"/>
        <v>135</v>
      </c>
      <c r="J17">
        <f t="shared" si="5"/>
        <v>150</v>
      </c>
      <c r="K17">
        <f t="shared" si="6"/>
        <v>165</v>
      </c>
      <c r="L17">
        <f t="shared" si="7"/>
        <v>180</v>
      </c>
      <c r="M17">
        <f t="shared" si="8"/>
        <v>195</v>
      </c>
      <c r="N17">
        <f t="shared" si="9"/>
        <v>210</v>
      </c>
      <c r="O17">
        <f t="shared" si="18"/>
        <v>225</v>
      </c>
      <c r="P17">
        <f t="shared" si="10"/>
        <v>240</v>
      </c>
      <c r="Q17">
        <f t="shared" si="11"/>
        <v>255</v>
      </c>
      <c r="R17">
        <f t="shared" si="17"/>
        <v>270</v>
      </c>
      <c r="S17">
        <f t="shared" si="12"/>
        <v>285</v>
      </c>
      <c r="T17">
        <f t="shared" si="13"/>
        <v>300</v>
      </c>
    </row>
    <row r="18" spans="1:20">
      <c r="A18" s="13">
        <v>16</v>
      </c>
      <c r="B18">
        <f t="shared" si="14"/>
        <v>32</v>
      </c>
      <c r="C18">
        <f t="shared" si="15"/>
        <v>48</v>
      </c>
      <c r="D18">
        <f t="shared" si="0"/>
        <v>64</v>
      </c>
      <c r="E18">
        <f t="shared" si="16"/>
        <v>80</v>
      </c>
      <c r="F18">
        <f t="shared" si="1"/>
        <v>96</v>
      </c>
      <c r="G18">
        <f t="shared" si="2"/>
        <v>112</v>
      </c>
      <c r="H18">
        <f t="shared" si="3"/>
        <v>128</v>
      </c>
      <c r="I18">
        <f t="shared" si="4"/>
        <v>144</v>
      </c>
      <c r="J18">
        <f t="shared" si="5"/>
        <v>160</v>
      </c>
      <c r="K18">
        <f t="shared" si="6"/>
        <v>176</v>
      </c>
      <c r="L18">
        <f t="shared" si="7"/>
        <v>192</v>
      </c>
      <c r="M18">
        <f t="shared" si="8"/>
        <v>208</v>
      </c>
      <c r="N18">
        <f t="shared" si="9"/>
        <v>224</v>
      </c>
      <c r="O18">
        <f t="shared" si="18"/>
        <v>240</v>
      </c>
      <c r="P18">
        <f t="shared" si="10"/>
        <v>256</v>
      </c>
      <c r="Q18">
        <f t="shared" si="11"/>
        <v>272</v>
      </c>
      <c r="R18">
        <f t="shared" si="17"/>
        <v>288</v>
      </c>
      <c r="S18">
        <f t="shared" si="12"/>
        <v>304</v>
      </c>
      <c r="T18">
        <f t="shared" si="13"/>
        <v>320</v>
      </c>
    </row>
    <row r="19" spans="1:20">
      <c r="A19" s="13">
        <v>17</v>
      </c>
      <c r="B19">
        <f t="shared" si="14"/>
        <v>34</v>
      </c>
      <c r="C19">
        <f t="shared" si="15"/>
        <v>51</v>
      </c>
      <c r="D19">
        <f t="shared" si="0"/>
        <v>68</v>
      </c>
      <c r="E19">
        <f t="shared" si="16"/>
        <v>85</v>
      </c>
      <c r="F19">
        <f t="shared" si="1"/>
        <v>102</v>
      </c>
      <c r="G19">
        <f t="shared" si="2"/>
        <v>119</v>
      </c>
      <c r="H19">
        <f t="shared" si="3"/>
        <v>136</v>
      </c>
      <c r="I19">
        <f t="shared" si="4"/>
        <v>153</v>
      </c>
      <c r="J19">
        <f t="shared" si="5"/>
        <v>170</v>
      </c>
      <c r="K19">
        <f t="shared" si="6"/>
        <v>187</v>
      </c>
      <c r="L19">
        <f t="shared" si="7"/>
        <v>204</v>
      </c>
      <c r="M19">
        <f t="shared" si="8"/>
        <v>221</v>
      </c>
      <c r="N19">
        <f t="shared" si="9"/>
        <v>238</v>
      </c>
      <c r="O19">
        <f t="shared" si="18"/>
        <v>255</v>
      </c>
      <c r="P19">
        <f t="shared" si="10"/>
        <v>272</v>
      </c>
      <c r="Q19">
        <f t="shared" si="11"/>
        <v>289</v>
      </c>
      <c r="R19">
        <f t="shared" si="17"/>
        <v>306</v>
      </c>
      <c r="S19">
        <f t="shared" si="12"/>
        <v>323</v>
      </c>
      <c r="T19">
        <f t="shared" si="13"/>
        <v>340</v>
      </c>
    </row>
    <row r="20" spans="1:20">
      <c r="A20" s="13">
        <v>18</v>
      </c>
      <c r="B20">
        <f t="shared" si="14"/>
        <v>36</v>
      </c>
      <c r="C20">
        <f t="shared" si="15"/>
        <v>54</v>
      </c>
      <c r="D20">
        <f t="shared" si="0"/>
        <v>72</v>
      </c>
      <c r="E20">
        <f t="shared" si="16"/>
        <v>90</v>
      </c>
      <c r="F20">
        <f t="shared" si="1"/>
        <v>108</v>
      </c>
      <c r="G20">
        <f t="shared" si="2"/>
        <v>126</v>
      </c>
      <c r="H20">
        <f t="shared" si="3"/>
        <v>144</v>
      </c>
      <c r="I20">
        <f t="shared" si="4"/>
        <v>162</v>
      </c>
      <c r="J20">
        <f t="shared" si="5"/>
        <v>180</v>
      </c>
      <c r="K20">
        <f t="shared" si="6"/>
        <v>198</v>
      </c>
      <c r="L20">
        <f t="shared" si="7"/>
        <v>216</v>
      </c>
      <c r="M20">
        <f t="shared" si="8"/>
        <v>234</v>
      </c>
      <c r="N20">
        <f t="shared" si="9"/>
        <v>252</v>
      </c>
      <c r="O20">
        <f t="shared" si="18"/>
        <v>270</v>
      </c>
      <c r="P20">
        <f t="shared" si="10"/>
        <v>288</v>
      </c>
      <c r="Q20">
        <f t="shared" si="11"/>
        <v>306</v>
      </c>
      <c r="R20">
        <f t="shared" si="17"/>
        <v>324</v>
      </c>
      <c r="S20">
        <f t="shared" si="12"/>
        <v>342</v>
      </c>
      <c r="T20">
        <f t="shared" si="13"/>
        <v>360</v>
      </c>
    </row>
    <row r="21" spans="1:20">
      <c r="A21" s="13">
        <v>19</v>
      </c>
      <c r="B21">
        <f t="shared" si="14"/>
        <v>38</v>
      </c>
      <c r="C21">
        <f t="shared" si="15"/>
        <v>57</v>
      </c>
      <c r="D21">
        <f t="shared" si="0"/>
        <v>76</v>
      </c>
      <c r="E21">
        <f t="shared" si="16"/>
        <v>95</v>
      </c>
      <c r="F21">
        <f t="shared" si="1"/>
        <v>114</v>
      </c>
      <c r="G21">
        <f t="shared" si="2"/>
        <v>133</v>
      </c>
      <c r="H21">
        <f t="shared" si="3"/>
        <v>152</v>
      </c>
      <c r="I21">
        <f t="shared" si="4"/>
        <v>171</v>
      </c>
      <c r="J21">
        <f t="shared" si="5"/>
        <v>190</v>
      </c>
      <c r="K21">
        <f t="shared" si="6"/>
        <v>209</v>
      </c>
      <c r="L21">
        <f t="shared" si="7"/>
        <v>228</v>
      </c>
      <c r="M21">
        <f t="shared" si="8"/>
        <v>247</v>
      </c>
      <c r="N21">
        <f t="shared" si="9"/>
        <v>266</v>
      </c>
      <c r="O21">
        <f t="shared" si="18"/>
        <v>285</v>
      </c>
      <c r="P21">
        <f t="shared" si="10"/>
        <v>304</v>
      </c>
      <c r="Q21">
        <f t="shared" si="11"/>
        <v>323</v>
      </c>
      <c r="R21">
        <f t="shared" si="17"/>
        <v>342</v>
      </c>
      <c r="S21">
        <f t="shared" si="12"/>
        <v>361</v>
      </c>
      <c r="T21">
        <f t="shared" si="13"/>
        <v>380</v>
      </c>
    </row>
    <row r="22" spans="1:20">
      <c r="A22" s="13">
        <v>20</v>
      </c>
      <c r="B22">
        <f t="shared" si="14"/>
        <v>40</v>
      </c>
      <c r="C22">
        <f t="shared" si="15"/>
        <v>60</v>
      </c>
      <c r="D22">
        <f t="shared" si="0"/>
        <v>80</v>
      </c>
      <c r="E22">
        <f t="shared" si="16"/>
        <v>100</v>
      </c>
      <c r="F22">
        <f t="shared" si="1"/>
        <v>120</v>
      </c>
      <c r="G22">
        <f t="shared" si="2"/>
        <v>140</v>
      </c>
      <c r="H22">
        <f t="shared" si="3"/>
        <v>160</v>
      </c>
      <c r="I22">
        <f t="shared" si="4"/>
        <v>180</v>
      </c>
      <c r="J22">
        <f t="shared" si="5"/>
        <v>200</v>
      </c>
      <c r="K22">
        <f t="shared" si="6"/>
        <v>220</v>
      </c>
      <c r="L22">
        <f t="shared" si="7"/>
        <v>240</v>
      </c>
      <c r="M22">
        <f t="shared" si="8"/>
        <v>260</v>
      </c>
      <c r="N22">
        <f t="shared" si="9"/>
        <v>280</v>
      </c>
      <c r="O22">
        <f t="shared" si="18"/>
        <v>300</v>
      </c>
      <c r="P22">
        <f t="shared" si="10"/>
        <v>320</v>
      </c>
      <c r="Q22">
        <f t="shared" si="11"/>
        <v>340</v>
      </c>
      <c r="R22">
        <f t="shared" si="17"/>
        <v>360</v>
      </c>
      <c r="S22">
        <f t="shared" si="12"/>
        <v>380</v>
      </c>
      <c r="T22">
        <f t="shared" si="13"/>
        <v>400</v>
      </c>
    </row>
    <row r="23" spans="1:20">
      <c r="B23" s="14">
        <f>SUM(B3:B22)</f>
        <v>420</v>
      </c>
      <c r="C23" s="14">
        <f>SUM(C3:C22)</f>
        <v>630</v>
      </c>
      <c r="D23" s="14">
        <f>SUM(D3:D22)</f>
        <v>840</v>
      </c>
      <c r="E23" s="14">
        <f t="shared" ref="E23:N23" si="19">SUM(E3:E22)</f>
        <v>1050</v>
      </c>
      <c r="F23" s="14">
        <f t="shared" si="19"/>
        <v>1260</v>
      </c>
      <c r="G23" s="14">
        <f t="shared" si="19"/>
        <v>1470</v>
      </c>
      <c r="H23" s="14">
        <f t="shared" si="19"/>
        <v>1680</v>
      </c>
      <c r="I23" s="14">
        <f t="shared" si="19"/>
        <v>1890</v>
      </c>
      <c r="J23" s="14">
        <f t="shared" si="19"/>
        <v>2100</v>
      </c>
      <c r="K23" s="14">
        <f t="shared" si="19"/>
        <v>2310</v>
      </c>
      <c r="L23" s="14">
        <f t="shared" si="19"/>
        <v>2520</v>
      </c>
      <c r="M23" s="14">
        <f t="shared" si="19"/>
        <v>2730</v>
      </c>
      <c r="N23" s="14">
        <f t="shared" si="19"/>
        <v>2940</v>
      </c>
      <c r="O23" s="14">
        <f>SUM(O3:O22)</f>
        <v>3150</v>
      </c>
      <c r="P23" s="14">
        <f t="shared" ref="P23" si="20">SUM(P3:P22)</f>
        <v>3360</v>
      </c>
      <c r="Q23" s="14">
        <f t="shared" ref="Q23:R23" si="21">SUM(Q3:Q22)</f>
        <v>3570</v>
      </c>
      <c r="R23" s="14">
        <f t="shared" si="21"/>
        <v>3780</v>
      </c>
      <c r="S23" s="14">
        <f t="shared" ref="S23" si="22">SUM(S3:S22)</f>
        <v>3990</v>
      </c>
      <c r="T23" s="14">
        <f t="shared" ref="T23" si="23">SUM(T3:T22)</f>
        <v>4200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8EAFF-57D1-455C-98A5-A364B6FA441B}">
  <dimension ref="A1:AH951"/>
  <sheetViews>
    <sheetView tabSelected="1" workbookViewId="0">
      <selection activeCell="AG7" sqref="AG7"/>
    </sheetView>
  </sheetViews>
  <sheetFormatPr defaultRowHeight="15"/>
  <sheetData>
    <row r="1" spans="1:34">
      <c r="A1" t="str" cm="1">
        <f t="array" ref="A1:A8">_xlfn.UNIQUE('EMPLOYEES RECORD'!D1:D1001)</f>
        <v>department</v>
      </c>
      <c r="B1" t="s">
        <v>4092</v>
      </c>
      <c r="C1" t="s">
        <v>4093</v>
      </c>
      <c r="D1" t="s">
        <v>4094</v>
      </c>
      <c r="E1" t="s">
        <v>4095</v>
      </c>
      <c r="G1" t="str" cm="1">
        <f t="array" ref="G1:G38">_xlfn.UNIQUE('EMPLOYEES RECORD'!K1:K1001)</f>
        <v>Hike</v>
      </c>
      <c r="H1" t="s">
        <v>4092</v>
      </c>
      <c r="L1" t="str" cm="1">
        <f t="array" ref="L1:L34">_xlfn.UNIQUE('EMPLOYEES RECORD'!C1:C1001)</f>
        <v>designatinon</v>
      </c>
      <c r="N1" t="s">
        <v>4093</v>
      </c>
      <c r="O1" t="s">
        <v>4094</v>
      </c>
      <c r="P1" t="s">
        <v>4095</v>
      </c>
      <c r="R1" t="str" cm="1">
        <f t="array" ref="R1:R951">_xlfn.UNIQUE('EMPLOYEES RECORD'!I:I)</f>
        <v>Joining date</v>
      </c>
      <c r="S1" t="s">
        <v>4092</v>
      </c>
      <c r="T1" t="s">
        <v>4093</v>
      </c>
      <c r="U1" t="s">
        <v>4094</v>
      </c>
      <c r="V1" t="s">
        <v>4095</v>
      </c>
      <c r="X1" t="str" cm="1">
        <f t="array" ref="X1:X85">_xlfn.UNIQUE('EMPLOYEES RECORD'!N1:N1001)</f>
        <v>Resignation date</v>
      </c>
      <c r="Y1" t="s">
        <v>4092</v>
      </c>
      <c r="Z1" t="s">
        <v>4093</v>
      </c>
      <c r="AA1" t="s">
        <v>4094</v>
      </c>
      <c r="AB1" t="s">
        <v>4095</v>
      </c>
      <c r="AD1" t="str" cm="1">
        <f t="array" ref="AD1:AD5">_xlfn.UNIQUE('EMPLOYEES RECORD'!G1:G1001)</f>
        <v>Ethnicity</v>
      </c>
      <c r="AE1" t="s">
        <v>4092</v>
      </c>
      <c r="AF1" t="s">
        <v>4093</v>
      </c>
      <c r="AG1" t="s">
        <v>4094</v>
      </c>
      <c r="AH1" t="s">
        <v>4095</v>
      </c>
    </row>
    <row r="2" spans="1:34">
      <c r="A2" t="str">
        <v>IT</v>
      </c>
      <c r="B2">
        <f>COUNTIF('EMPLOYEES RECORD'!D:D,A2)</f>
        <v>241</v>
      </c>
      <c r="C2">
        <f>SUMIF('EMPLOYEES RECORD'!D:D,HOME.W!A2,'EMPLOYEES RECORD'!J:J)</f>
        <v>0</v>
      </c>
      <c r="D2" t="e">
        <f>AVERAGEIF('EMPLOYEES RECORD'!D:D,HOME.W!A2,'EMPLOYEES RECORD'!J:J)</f>
        <v>#DIV/0!</v>
      </c>
      <c r="E2">
        <f>AVERAGEIF('EMPLOYEES RECORD'!D:D,HOME.W!A2,'EMPLOYEES RECORD'!K:K)</f>
        <v>5.4813278008298758E-2</v>
      </c>
      <c r="G2" s="12">
        <v>0.15</v>
      </c>
      <c r="H2">
        <f>COUNTIF('EMPLOYEES RECORD'!K:K,G2)</f>
        <v>34</v>
      </c>
      <c r="L2" t="str">
        <v>Sr. Manger</v>
      </c>
      <c r="M2">
        <f>COUNTIF('EMPLOYEES RECORD'!C:C,L2)</f>
        <v>110</v>
      </c>
      <c r="N2">
        <f>SUMIF('EMPLOYEES RECORD'!C:C,HOME.W!L2,'EMPLOYEES RECORD'!J:J)</f>
        <v>0</v>
      </c>
      <c r="O2" t="e">
        <f>AVERAGEIF('EMPLOYEES RECORD'!C:C,HOME.W!L2,'EMPLOYEES RECORD'!J:J)</f>
        <v>#DIV/0!</v>
      </c>
      <c r="P2">
        <f>AVERAGEIF('EMPLOYEES RECORD'!C:C,HOME.W!L2,'EMPLOYEES RECORD'!K:K)</f>
        <v>0.12554545454545452</v>
      </c>
      <c r="R2" t="str">
        <v>Friday, April 08, 2016</v>
      </c>
      <c r="S2">
        <f>COUNTIF('EMPLOYEES RECORD'!I:I,R2)</f>
        <v>1</v>
      </c>
      <c r="T2">
        <f>SUMIF('EMPLOYEES RECORD'!I:I,HOME.W!R2,'EMPLOYEES RECORD'!J:J)</f>
        <v>0</v>
      </c>
      <c r="U2" t="e">
        <f>AVERAGEIF('EMPLOYEES RECORD'!I:I,HOME.W!R2,'EMPLOYEES RECORD'!J:J)</f>
        <v>#DIV/0!</v>
      </c>
      <c r="V2">
        <f>AVERAGEIF('EMPLOYEES RECORD'!I:I,HOME.W!R2,'EMPLOYEES RECORD'!K:K)</f>
        <v>0.15</v>
      </c>
      <c r="X2" t="str">
        <v>Saturday, October 16, 2021</v>
      </c>
      <c r="Y2">
        <f>COUNTIF('EMPLOYEES RECORD'!N:N,X2)</f>
        <v>1</v>
      </c>
      <c r="Z2">
        <f>SUMIF('EMPLOYEES RECORD'!N:N,HOME.W!X2,'EMPLOYEES RECORD'!J:J)</f>
        <v>0</v>
      </c>
      <c r="AA2" t="e">
        <f>AVERAGEIF('EMPLOYEES RECORD'!N:N,HOME.W!X2,'EMPLOYEES RECORD'!J:J)</f>
        <v>#DIV/0!</v>
      </c>
      <c r="AB2">
        <f>AVERAGEIF('EMPLOYEES RECORD'!N:N,HOME.W!X2,'EMPLOYEES RECORD'!K:K)</f>
        <v>0.15</v>
      </c>
      <c r="AD2" t="str">
        <v>Black</v>
      </c>
      <c r="AE2">
        <f>COUNTIF('EMPLOYEES RECORD'!G:G,AD2)</f>
        <v>74</v>
      </c>
      <c r="AF2">
        <f>SUMIF('EMPLOYEES RECORD'!G:G,HOME.W!AD2,'EMPLOYEES RECORD'!J:J)</f>
        <v>0</v>
      </c>
      <c r="AG2" t="e">
        <f>AVERAGEIF('EMPLOYEES RECORD'!G:G,HOME.W!AD2,'EMPLOYEES RECORD'!J:J)</f>
        <v>#DIV/0!</v>
      </c>
      <c r="AH2">
        <f>AVERAGEIF('EMPLOYEES RECORD'!G:G,HOME.W!AD2,'EMPLOYEES RECORD'!K:K)</f>
        <v>8.6891891891891879E-2</v>
      </c>
    </row>
    <row r="3" spans="1:34">
      <c r="A3" t="str">
        <v>Finance</v>
      </c>
      <c r="B3">
        <f>COUNTIF('EMPLOYEES RECORD'!D:D,A3)</f>
        <v>120</v>
      </c>
      <c r="E3">
        <f>AVERAGEIF('EMPLOYEES RECORD'!D:D,HOME.W!A3,'EMPLOYEES RECORD'!K:K)</f>
        <v>0.11158333333333337</v>
      </c>
      <c r="G3" s="12">
        <v>0</v>
      </c>
      <c r="H3">
        <f>COUNTIF('EMPLOYEES RECORD'!K:K,G3)</f>
        <v>525</v>
      </c>
      <c r="L3" t="str">
        <v>Technical Architect</v>
      </c>
      <c r="M3">
        <f>COUNTIF('EMPLOYEES RECORD'!C:C,L3)</f>
        <v>17</v>
      </c>
      <c r="P3">
        <f>AVERAGEIF('EMPLOYEES RECORD'!C:C,HOME.W!L3,'EMPLOYEES RECORD'!K:K)</f>
        <v>0</v>
      </c>
      <c r="R3" t="str">
        <v>Saturday, November 29, 1997</v>
      </c>
      <c r="S3">
        <f>COUNTIF('EMPLOYEES RECORD'!I:I,R3)</f>
        <v>1</v>
      </c>
      <c r="V3">
        <f>AVERAGEIF('EMPLOYEES RECORD'!I:I,HOME.W!R3,'EMPLOYEES RECORD'!K:K)</f>
        <v>0</v>
      </c>
      <c r="X3">
        <v>0</v>
      </c>
      <c r="Y3">
        <f>COUNTIF('EMPLOYEES RECORD'!N:N,X3)</f>
        <v>0</v>
      </c>
      <c r="AB3" t="e">
        <f>AVERAGEIF('EMPLOYEES RECORD'!N:N,HOME.W!X3,'EMPLOYEES RECORD'!K:K)</f>
        <v>#DIV/0!</v>
      </c>
      <c r="AD3" t="str">
        <v>Asian</v>
      </c>
      <c r="AE3">
        <f>COUNTIF('EMPLOYEES RECORD'!G:G,AD3)</f>
        <v>404</v>
      </c>
      <c r="AG3" t="e">
        <f>AVERAGEIF('EMPLOYEES RECORD'!G:G,HOME.W!AD3,'EMPLOYEES RECORD'!J:J)</f>
        <v>#DIV/0!</v>
      </c>
      <c r="AH3">
        <f>AVERAGEIF('EMPLOYEES RECORD'!G:G,HOME.W!AD3,'EMPLOYEES RECORD'!K:K)</f>
        <v>9.5396039603960356E-2</v>
      </c>
    </row>
    <row r="4" spans="1:34">
      <c r="A4" t="str">
        <v>Sales</v>
      </c>
      <c r="B4">
        <f>COUNTIF('EMPLOYEES RECORD'!D:D,A4)</f>
        <v>140</v>
      </c>
      <c r="E4">
        <f>AVERAGEIF('EMPLOYEES RECORD'!D:D,HOME.W!A4,'EMPLOYEES RECORD'!K:K)</f>
        <v>8.3785714285714283E-2</v>
      </c>
      <c r="G4" s="12">
        <v>0.2</v>
      </c>
      <c r="H4">
        <f>COUNTIF('EMPLOYEES RECORD'!K:K,G4)</f>
        <v>13</v>
      </c>
      <c r="L4" t="str">
        <v>Director</v>
      </c>
      <c r="M4">
        <f>COUNTIF('EMPLOYEES RECORD'!C:C,L4)</f>
        <v>121</v>
      </c>
      <c r="P4">
        <f>AVERAGEIF('EMPLOYEES RECORD'!C:C,HOME.W!L4,'EMPLOYEES RECORD'!K:K)</f>
        <v>0.227603305785124</v>
      </c>
      <c r="R4" t="str">
        <v>Thursday, October 26, 2006</v>
      </c>
      <c r="S4">
        <f>COUNTIF('EMPLOYEES RECORD'!I:I,R4)</f>
        <v>1</v>
      </c>
      <c r="V4">
        <f>AVERAGEIF('EMPLOYEES RECORD'!I:I,HOME.W!R4,'EMPLOYEES RECORD'!K:K)</f>
        <v>0.2</v>
      </c>
      <c r="X4" t="str">
        <v>Thursday, May 20, 2021</v>
      </c>
      <c r="Y4">
        <f>COUNTIF('EMPLOYEES RECORD'!N:N,X4)</f>
        <v>1</v>
      </c>
      <c r="AB4">
        <f>AVERAGEIF('EMPLOYEES RECORD'!N:N,HOME.W!X4,'EMPLOYEES RECORD'!K:K)</f>
        <v>0</v>
      </c>
      <c r="AD4" t="str">
        <v>Caucasian</v>
      </c>
      <c r="AE4">
        <f>COUNTIF('EMPLOYEES RECORD'!G:G,AD4)</f>
        <v>271</v>
      </c>
      <c r="AG4" t="e">
        <f>AVERAGEIF('EMPLOYEES RECORD'!G:G,HOME.W!AD4,'EMPLOYEES RECORD'!J:J)</f>
        <v>#DIV/0!</v>
      </c>
      <c r="AH4">
        <f>AVERAGEIF('EMPLOYEES RECORD'!G:G,HOME.W!AD4,'EMPLOYEES RECORD'!K:K)</f>
        <v>8.1992619926199259E-2</v>
      </c>
    </row>
    <row r="5" spans="1:34">
      <c r="A5" t="str">
        <v>Accounting</v>
      </c>
      <c r="B5">
        <f>COUNTIF('EMPLOYEES RECORD'!D:D,A5)</f>
        <v>96</v>
      </c>
      <c r="E5">
        <f>AVERAGEIF('EMPLOYEES RECORD'!D:D,HOME.W!A5,'EMPLOYEES RECORD'!K:K)</f>
        <v>0.1113541666666667</v>
      </c>
      <c r="G5" s="12">
        <v>7.0000000000000007E-2</v>
      </c>
      <c r="H5">
        <f>COUNTIF('EMPLOYEES RECORD'!K:K,G5)</f>
        <v>26</v>
      </c>
      <c r="L5" t="str">
        <v>Computer Systems Manager</v>
      </c>
      <c r="M5">
        <f>COUNTIF('EMPLOYEES RECORD'!C:C,L5)</f>
        <v>21</v>
      </c>
      <c r="P5">
        <f>AVERAGEIF('EMPLOYEES RECORD'!C:C,HOME.W!L5,'EMPLOYEES RECORD'!K:K)</f>
        <v>7.5714285714285734E-2</v>
      </c>
      <c r="R5" t="str">
        <v>Friday, September 27, 2019</v>
      </c>
      <c r="S5">
        <f>COUNTIF('EMPLOYEES RECORD'!I:I,R5)</f>
        <v>1</v>
      </c>
      <c r="V5">
        <f>AVERAGEIF('EMPLOYEES RECORD'!I:I,HOME.W!R5,'EMPLOYEES RECORD'!K:K)</f>
        <v>7.0000000000000007E-2</v>
      </c>
      <c r="X5" t="str">
        <v>Monday, March 09, 2020</v>
      </c>
      <c r="Y5">
        <f>COUNTIF('EMPLOYEES RECORD'!N:N,X5)</f>
        <v>1</v>
      </c>
      <c r="AB5">
        <f>AVERAGEIF('EMPLOYEES RECORD'!N:N,HOME.W!X5,'EMPLOYEES RECORD'!K:K)</f>
        <v>0</v>
      </c>
      <c r="AD5" t="str">
        <v>Latino</v>
      </c>
      <c r="AE5">
        <f>COUNTIF('EMPLOYEES RECORD'!G:G,AD5)</f>
        <v>251</v>
      </c>
      <c r="AG5" t="e">
        <f>AVERAGEIF('EMPLOYEES RECORD'!G:G,HOME.W!AD5,'EMPLOYEES RECORD'!J:J)</f>
        <v>#DIV/0!</v>
      </c>
      <c r="AH5">
        <f>AVERAGEIF('EMPLOYEES RECORD'!G:G,HOME.W!AD5,'EMPLOYEES RECORD'!K:K)</f>
        <v>8.5537848605577727E-2</v>
      </c>
    </row>
    <row r="6" spans="1:34">
      <c r="A6" t="str">
        <v>Human Resources</v>
      </c>
      <c r="B6">
        <f>COUNTIF('EMPLOYEES RECORD'!D:D,A6)</f>
        <v>125</v>
      </c>
      <c r="E6">
        <f>AVERAGEIF('EMPLOYEES RECORD'!D:D,HOME.W!A6,'EMPLOYEES RECORD'!K:K)</f>
        <v>0.10728000000000006</v>
      </c>
      <c r="G6" s="12">
        <v>0.1</v>
      </c>
      <c r="H6">
        <f>COUNTIF('EMPLOYEES RECORD'!K:K,G6)</f>
        <v>34</v>
      </c>
      <c r="L6" t="str">
        <v>Sr. Analyst</v>
      </c>
      <c r="M6">
        <f>COUNTIF('EMPLOYEES RECORD'!C:C,L6)</f>
        <v>70</v>
      </c>
      <c r="P6">
        <f>AVERAGEIF('EMPLOYEES RECORD'!C:C,HOME.W!L6,'EMPLOYEES RECORD'!K:K)</f>
        <v>0</v>
      </c>
      <c r="R6" t="str">
        <v>Monday, November 20, 1995</v>
      </c>
      <c r="S6">
        <f>COUNTIF('EMPLOYEES RECORD'!I:I,R6)</f>
        <v>1</v>
      </c>
      <c r="V6">
        <f>AVERAGEIF('EMPLOYEES RECORD'!I:I,HOME.W!R6,'EMPLOYEES RECORD'!K:K)</f>
        <v>0</v>
      </c>
      <c r="X6" t="str">
        <v>Sunday, July 16, 2017</v>
      </c>
      <c r="Y6">
        <f>COUNTIF('EMPLOYEES RECORD'!N:N,X6)</f>
        <v>1</v>
      </c>
      <c r="AB6">
        <f>AVERAGEIF('EMPLOYEES RECORD'!N:N,HOME.W!X6,'EMPLOYEES RECORD'!K:K)</f>
        <v>0</v>
      </c>
      <c r="AE6">
        <f>SUM(AE2:AE5)</f>
        <v>1000</v>
      </c>
    </row>
    <row r="7" spans="1:34">
      <c r="A7" t="str">
        <v>Engineering</v>
      </c>
      <c r="B7">
        <f>COUNTIF('EMPLOYEES RECORD'!D:D,A7)</f>
        <v>158</v>
      </c>
      <c r="E7">
        <f>AVERAGEIF('EMPLOYEES RECORD'!D:D,HOME.W!A7,'EMPLOYEES RECORD'!K:K)</f>
        <v>7.1645569620253161E-2</v>
      </c>
      <c r="G7" s="12">
        <v>0.06</v>
      </c>
      <c r="H7">
        <f>COUNTIF('EMPLOYEES RECORD'!K:K,G7)</f>
        <v>20</v>
      </c>
      <c r="L7" t="str">
        <v>Account Representative</v>
      </c>
      <c r="M7">
        <f>COUNTIF('EMPLOYEES RECORD'!C:C,L7)</f>
        <v>21</v>
      </c>
      <c r="P7">
        <f>AVERAGEIF('EMPLOYEES RECORD'!C:C,HOME.W!L7,'EMPLOYEES RECORD'!K:K)</f>
        <v>0</v>
      </c>
      <c r="R7" t="str">
        <v>Tuesday, January 24, 2017</v>
      </c>
      <c r="S7">
        <f>COUNTIF('EMPLOYEES RECORD'!I:I,R7)</f>
        <v>1</v>
      </c>
      <c r="V7">
        <f>AVERAGEIF('EMPLOYEES RECORD'!I:I,HOME.W!R7,'EMPLOYEES RECORD'!K:K)</f>
        <v>0</v>
      </c>
      <c r="X7" t="str">
        <v>Wednesday, July 08, 2020</v>
      </c>
      <c r="Y7">
        <f>COUNTIF('EMPLOYEES RECORD'!N:N,X7)</f>
        <v>1</v>
      </c>
      <c r="AB7">
        <f>AVERAGEIF('EMPLOYEES RECORD'!N:N,HOME.W!X7,'EMPLOYEES RECORD'!K:K)</f>
        <v>0</v>
      </c>
    </row>
    <row r="8" spans="1:34">
      <c r="A8" t="str">
        <v>Marketing</v>
      </c>
      <c r="B8">
        <f>COUNTIF('EMPLOYEES RECORD'!D:D,A8)</f>
        <v>120</v>
      </c>
      <c r="E8">
        <f>AVERAGEIF('EMPLOYEES RECORD'!D:D,HOME.W!A8,'EMPLOYEES RECORD'!K:K)</f>
        <v>0.12424999999999997</v>
      </c>
      <c r="G8" s="12">
        <v>0.09</v>
      </c>
      <c r="H8">
        <f>COUNTIF('EMPLOYEES RECORD'!K:K,G8)</f>
        <v>23</v>
      </c>
      <c r="L8" t="str">
        <v>Manager</v>
      </c>
      <c r="M8">
        <f>COUNTIF('EMPLOYEES RECORD'!C:C,L8)</f>
        <v>98</v>
      </c>
      <c r="P8">
        <f>AVERAGEIF('EMPLOYEES RECORD'!C:C,HOME.W!L8,'EMPLOYEES RECORD'!K:K)</f>
        <v>7.3469387755101978E-2</v>
      </c>
      <c r="R8" t="str">
        <v>Wednesday, July 01, 2020</v>
      </c>
      <c r="S8">
        <f>COUNTIF('EMPLOYEES RECORD'!I:I,R8)</f>
        <v>1</v>
      </c>
      <c r="V8">
        <f>AVERAGEIF('EMPLOYEES RECORD'!I:I,HOME.W!R8,'EMPLOYEES RECORD'!K:K)</f>
        <v>0.1</v>
      </c>
      <c r="X8" t="str">
        <v>Thursday, June 24, 2021</v>
      </c>
      <c r="Y8">
        <f>COUNTIF('EMPLOYEES RECORD'!N:N,X8)</f>
        <v>1</v>
      </c>
      <c r="AB8">
        <f>AVERAGEIF('EMPLOYEES RECORD'!N:N,HOME.W!X8,'EMPLOYEES RECORD'!K:K)</f>
        <v>0.13</v>
      </c>
    </row>
    <row r="9" spans="1:34">
      <c r="B9" s="13">
        <f>SUM(B2:B8)</f>
        <v>1000</v>
      </c>
      <c r="C9" s="13"/>
      <c r="D9" s="13"/>
      <c r="G9" s="12">
        <v>0.3</v>
      </c>
      <c r="H9">
        <f>COUNTIF('EMPLOYEES RECORD'!K:K,G9)</f>
        <v>19</v>
      </c>
      <c r="L9" t="str">
        <v>Analyst</v>
      </c>
      <c r="M9">
        <f>COUNTIF('EMPLOYEES RECORD'!C:C,L9)</f>
        <v>51</v>
      </c>
      <c r="P9">
        <f>AVERAGEIF('EMPLOYEES RECORD'!C:C,HOME.W!L9,'EMPLOYEES RECORD'!K:K)</f>
        <v>0</v>
      </c>
      <c r="R9" t="str">
        <v>Saturday, May 16, 2020</v>
      </c>
      <c r="S9">
        <f>COUNTIF('EMPLOYEES RECORD'!I:I,R9)</f>
        <v>1</v>
      </c>
      <c r="V9">
        <f>AVERAGEIF('EMPLOYEES RECORD'!I:I,HOME.W!R9,'EMPLOYEES RECORD'!K:K)</f>
        <v>0</v>
      </c>
      <c r="X9" t="str">
        <v>Wednesday, January 22, 2014</v>
      </c>
      <c r="Y9">
        <f>COUNTIF('EMPLOYEES RECORD'!N:N,X9)</f>
        <v>1</v>
      </c>
      <c r="AB9">
        <f>AVERAGEIF('EMPLOYEES RECORD'!N:N,HOME.W!X9,'EMPLOYEES RECORD'!K:K)</f>
        <v>0</v>
      </c>
    </row>
    <row r="10" spans="1:34">
      <c r="G10" s="12">
        <v>0.13</v>
      </c>
      <c r="H10">
        <f>COUNTIF('EMPLOYEES RECORD'!K:K,G10)</f>
        <v>17</v>
      </c>
      <c r="L10" t="str">
        <v>Controls Engineer</v>
      </c>
      <c r="M10">
        <f>COUNTIF('EMPLOYEES RECORD'!C:C,L10)</f>
        <v>15</v>
      </c>
      <c r="P10">
        <f>AVERAGEIF('EMPLOYEES RECORD'!C:C,HOME.W!L10,'EMPLOYEES RECORD'!K:K)</f>
        <v>0</v>
      </c>
      <c r="R10" t="str">
        <v>Friday, January 25, 2019</v>
      </c>
      <c r="S10">
        <f>COUNTIF('EMPLOYEES RECORD'!I:I,R10)</f>
        <v>1</v>
      </c>
      <c r="V10">
        <f>AVERAGEIF('EMPLOYEES RECORD'!I:I,HOME.W!R10,'EMPLOYEES RECORD'!K:K)</f>
        <v>0.06</v>
      </c>
      <c r="X10" t="str">
        <v>Sunday, September 26, 2021</v>
      </c>
      <c r="Y10">
        <f>COUNTIF('EMPLOYEES RECORD'!N:N,X10)</f>
        <v>1</v>
      </c>
      <c r="AB10">
        <f>AVERAGEIF('EMPLOYEES RECORD'!N:N,HOME.W!X10,'EMPLOYEES RECORD'!K:K)</f>
        <v>0</v>
      </c>
    </row>
    <row r="11" spans="1:34">
      <c r="A11" t="s">
        <v>4096</v>
      </c>
      <c r="B11" t="s">
        <v>4092</v>
      </c>
      <c r="C11" t="s">
        <v>4093</v>
      </c>
      <c r="D11" t="s">
        <v>4094</v>
      </c>
      <c r="E11" t="s">
        <v>4095</v>
      </c>
      <c r="G11" s="12">
        <v>0.24</v>
      </c>
      <c r="H11">
        <f>COUNTIF('EMPLOYEES RECORD'!K:K,G11)</f>
        <v>10</v>
      </c>
      <c r="L11" t="str">
        <v>Vice President</v>
      </c>
      <c r="M11">
        <f>COUNTIF('EMPLOYEES RECORD'!C:C,L11)</f>
        <v>105</v>
      </c>
      <c r="P11">
        <f>AVERAGEIF('EMPLOYEES RECORD'!C:C,HOME.W!L11,'EMPLOYEES RECORD'!K:K)</f>
        <v>0.3428571428571428</v>
      </c>
      <c r="R11" t="str">
        <v>Wednesday, June 13, 2018</v>
      </c>
      <c r="S11">
        <f>COUNTIF('EMPLOYEES RECORD'!I:I,R11)</f>
        <v>1</v>
      </c>
      <c r="V11">
        <f>AVERAGEIF('EMPLOYEES RECORD'!I:I,HOME.W!R11,'EMPLOYEES RECORD'!K:K)</f>
        <v>0</v>
      </c>
      <c r="X11" t="str">
        <v>Thursday, March 27, 2014</v>
      </c>
      <c r="Y11">
        <f>COUNTIF('EMPLOYEES RECORD'!N:N,X11)</f>
        <v>1</v>
      </c>
      <c r="AB11">
        <f>AVERAGEIF('EMPLOYEES RECORD'!N:N,HOME.W!X11,'EMPLOYEES RECORD'!K:K)</f>
        <v>0</v>
      </c>
    </row>
    <row r="12" spans="1:34">
      <c r="A12" t="str" cm="1">
        <f t="array" ref="A12:A16">_xlfn.UNIQUE('EMPLOYEES RECORD'!E2:E1001)</f>
        <v>Research &amp; Development</v>
      </c>
      <c r="B12">
        <f>COUNTIF('EMPLOYEES RECORD'!E:E,A12)</f>
        <v>229</v>
      </c>
      <c r="C12">
        <f>SUMIF('EMPLOYEES RECORD'!E:E,HOME.W!A12,'EMPLOYEES RECORD'!J:J)</f>
        <v>0</v>
      </c>
      <c r="D12" t="e">
        <f>AVERAGEIF('EMPLOYEES RECORD'!E:E,HOME.W!A12,'EMPLOYEES RECORD'!J:J)</f>
        <v>#DIV/0!</v>
      </c>
      <c r="E12">
        <f>AVERAGEIF('EMPLOYEES RECORD'!E:E,HOME.W!A12,'EMPLOYEES RECORD'!K:K)</f>
        <v>8.8646288209606974E-2</v>
      </c>
      <c r="G12" s="12">
        <v>0.18</v>
      </c>
      <c r="H12">
        <f>COUNTIF('EMPLOYEES RECORD'!K:K,G12)</f>
        <v>6</v>
      </c>
      <c r="L12" t="str">
        <v>Quality Engineer</v>
      </c>
      <c r="M12">
        <f>COUNTIF('EMPLOYEES RECORD'!C:C,L12)</f>
        <v>20</v>
      </c>
      <c r="P12">
        <f>AVERAGEIF('EMPLOYEES RECORD'!C:C,HOME.W!L12,'EMPLOYEES RECORD'!K:K)</f>
        <v>0</v>
      </c>
      <c r="R12" t="str">
        <v>Wednesday, February 11, 2009</v>
      </c>
      <c r="S12">
        <f>COUNTIF('EMPLOYEES RECORD'!I:I,R12)</f>
        <v>1</v>
      </c>
      <c r="V12">
        <f>AVERAGEIF('EMPLOYEES RECORD'!I:I,HOME.W!R12,'EMPLOYEES RECORD'!K:K)</f>
        <v>0.15</v>
      </c>
      <c r="X12" t="str">
        <v>Sunday, October 08, 2017</v>
      </c>
      <c r="Y12">
        <f>COUNTIF('EMPLOYEES RECORD'!N:N,X12)</f>
        <v>1</v>
      </c>
      <c r="AB12">
        <f>AVERAGEIF('EMPLOYEES RECORD'!N:N,HOME.W!X12,'EMPLOYEES RECORD'!K:K)</f>
        <v>0</v>
      </c>
    </row>
    <row r="13" spans="1:34">
      <c r="A13" t="str">
        <v>Manufacturing</v>
      </c>
      <c r="B13">
        <f>COUNTIF('EMPLOYEES RECORD'!E:E,A13)</f>
        <v>269</v>
      </c>
      <c r="E13">
        <f>AVERAGEIF('EMPLOYEES RECORD'!E:E,HOME.W!A13,'EMPLOYEES RECORD'!K:K)</f>
        <v>7.0408921933085553E-2</v>
      </c>
      <c r="G13" s="12">
        <v>0.21</v>
      </c>
      <c r="H13">
        <f>COUNTIF('EMPLOYEES RECORD'!K:K,G13)</f>
        <v>8</v>
      </c>
      <c r="L13" t="str">
        <v>Engineering Manager</v>
      </c>
      <c r="M13">
        <f>COUNTIF('EMPLOYEES RECORD'!C:C,L13)</f>
        <v>20</v>
      </c>
      <c r="P13">
        <f>AVERAGEIF('EMPLOYEES RECORD'!C:C,HOME.W!L13,'EMPLOYEES RECORD'!K:K)</f>
        <v>0.12600000000000006</v>
      </c>
      <c r="R13" t="str">
        <v>Thursday, October 21, 2021</v>
      </c>
      <c r="S13">
        <f>COUNTIF('EMPLOYEES RECORD'!I:I,R13)</f>
        <v>1</v>
      </c>
      <c r="V13">
        <f>AVERAGEIF('EMPLOYEES RECORD'!I:I,HOME.W!R13,'EMPLOYEES RECORD'!K:K)</f>
        <v>0</v>
      </c>
      <c r="X13" t="str">
        <v>Monday, December 21, 2020</v>
      </c>
      <c r="Y13">
        <f>COUNTIF('EMPLOYEES RECORD'!N:N,X13)</f>
        <v>1</v>
      </c>
      <c r="AB13">
        <f>AVERAGEIF('EMPLOYEES RECORD'!N:N,HOME.W!X13,'EMPLOYEES RECORD'!K:K)</f>
        <v>0.28000000000000003</v>
      </c>
    </row>
    <row r="14" spans="1:34">
      <c r="A14" t="str">
        <v>Speciality Products</v>
      </c>
      <c r="B14">
        <f>COUNTIF('EMPLOYEES RECORD'!E:E,A14)</f>
        <v>265</v>
      </c>
      <c r="E14">
        <f>AVERAGEIF('EMPLOYEES RECORD'!E:E,HOME.W!A14,'EMPLOYEES RECORD'!K:K)</f>
        <v>9.4943396226415108E-2</v>
      </c>
      <c r="G14" s="12">
        <v>0.28000000000000003</v>
      </c>
      <c r="H14">
        <f>COUNTIF('EMPLOYEES RECORD'!K:K,G14)</f>
        <v>12</v>
      </c>
      <c r="L14" t="str">
        <v>IT Coordinator</v>
      </c>
      <c r="M14">
        <f>COUNTIF('EMPLOYEES RECORD'!C:C,L14)</f>
        <v>11</v>
      </c>
      <c r="P14">
        <f>AVERAGEIF('EMPLOYEES RECORD'!C:C,HOME.W!L14,'EMPLOYEES RECORD'!K:K)</f>
        <v>0</v>
      </c>
      <c r="R14" t="str">
        <v>Sunday, March 14, 1999</v>
      </c>
      <c r="S14">
        <f>COUNTIF('EMPLOYEES RECORD'!I:I,R14)</f>
        <v>2</v>
      </c>
      <c r="V14">
        <f>AVERAGEIF('EMPLOYEES RECORD'!I:I,HOME.W!R14,'EMPLOYEES RECORD'!K:K)</f>
        <v>4.4999999999999998E-2</v>
      </c>
      <c r="X14" t="str">
        <v>Sunday, December 22, 2019</v>
      </c>
      <c r="Y14">
        <f>COUNTIF('EMPLOYEES RECORD'!N:N,X14)</f>
        <v>1</v>
      </c>
      <c r="AB14">
        <f>AVERAGEIF('EMPLOYEES RECORD'!N:N,HOME.W!X14,'EMPLOYEES RECORD'!K:K)</f>
        <v>0.1</v>
      </c>
    </row>
    <row r="15" spans="1:34">
      <c r="A15" t="str">
        <v>Corporate</v>
      </c>
      <c r="B15">
        <f>COUNTIF('EMPLOYEES RECORD'!E:E,A15)</f>
        <v>236</v>
      </c>
      <c r="E15">
        <f>AVERAGEIF('EMPLOYEES RECORD'!E:E,HOME.W!A15,'EMPLOYEES RECORD'!K:K)</f>
        <v>0.10177966101694912</v>
      </c>
      <c r="G15" s="12">
        <v>0.31</v>
      </c>
      <c r="H15">
        <f>COUNTIF('EMPLOYEES RECORD'!K:K,G15)</f>
        <v>12</v>
      </c>
      <c r="L15" t="str">
        <v>Analyst II</v>
      </c>
      <c r="M15">
        <f>COUNTIF('EMPLOYEES RECORD'!C:C,L15)</f>
        <v>53</v>
      </c>
      <c r="P15">
        <f>AVERAGEIF('EMPLOYEES RECORD'!C:C,HOME.W!L15,'EMPLOYEES RECORD'!K:K)</f>
        <v>0</v>
      </c>
      <c r="R15" t="str">
        <v>Thursday, June 10, 2021</v>
      </c>
      <c r="S15">
        <f>COUNTIF('EMPLOYEES RECORD'!I:I,R15)</f>
        <v>1</v>
      </c>
      <c r="V15">
        <f>AVERAGEIF('EMPLOYEES RECORD'!I:I,HOME.W!R15,'EMPLOYEES RECORD'!K:K)</f>
        <v>0.1</v>
      </c>
      <c r="X15" t="str">
        <v>Friday, October 12, 2018</v>
      </c>
      <c r="Y15">
        <f>COUNTIF('EMPLOYEES RECORD'!N:N,X15)</f>
        <v>1</v>
      </c>
      <c r="AB15">
        <f>AVERAGEIF('EMPLOYEES RECORD'!N:N,HOME.W!X15,'EMPLOYEES RECORD'!K:K)</f>
        <v>0</v>
      </c>
    </row>
    <row r="16" spans="1:34">
      <c r="A16">
        <v>0</v>
      </c>
      <c r="B16" s="13">
        <f>SUM(B12:B15)</f>
        <v>999</v>
      </c>
      <c r="C16" s="13"/>
      <c r="D16" s="13"/>
      <c r="G16" s="12">
        <v>0.23</v>
      </c>
      <c r="H16">
        <f>COUNTIF('EMPLOYEES RECORD'!K:K,G16)</f>
        <v>12</v>
      </c>
      <c r="L16" t="str">
        <v>Enterprise Architect</v>
      </c>
      <c r="M16">
        <f>COUNTIF('EMPLOYEES RECORD'!C:C,L16)</f>
        <v>18</v>
      </c>
      <c r="P16">
        <f>AVERAGEIF('EMPLOYEES RECORD'!C:C,HOME.W!L16,'EMPLOYEES RECORD'!K:K)</f>
        <v>0</v>
      </c>
      <c r="R16" t="str">
        <v>Saturday, November 04, 2017</v>
      </c>
      <c r="S16">
        <f>COUNTIF('EMPLOYEES RECORD'!I:I,R16)</f>
        <v>1</v>
      </c>
      <c r="V16">
        <f>AVERAGEIF('EMPLOYEES RECORD'!I:I,HOME.W!R16,'EMPLOYEES RECORD'!K:K)</f>
        <v>0</v>
      </c>
      <c r="X16" t="str">
        <v>Saturday, May 01, 2021</v>
      </c>
      <c r="Y16">
        <f>COUNTIF('EMPLOYEES RECORD'!N:N,X16)</f>
        <v>2</v>
      </c>
      <c r="AB16">
        <f>AVERAGEIF('EMPLOYEES RECORD'!N:N,HOME.W!X16,'EMPLOYEES RECORD'!K:K)</f>
        <v>0.06</v>
      </c>
    </row>
    <row r="17" spans="1:28">
      <c r="G17" s="12">
        <v>0.12</v>
      </c>
      <c r="H17">
        <f>COUNTIF('EMPLOYEES RECORD'!K:K,G17)</f>
        <v>26</v>
      </c>
      <c r="L17" t="str">
        <v>Sr. Business Partner</v>
      </c>
      <c r="M17">
        <f>COUNTIF('EMPLOYEES RECORD'!C:C,L17)</f>
        <v>17</v>
      </c>
      <c r="P17">
        <f>AVERAGEIF('EMPLOYEES RECORD'!C:C,HOME.W!L17,'EMPLOYEES RECORD'!K:K)</f>
        <v>0</v>
      </c>
      <c r="R17" t="str">
        <v>Wednesday, March 13, 2013</v>
      </c>
      <c r="S17">
        <f>COUNTIF('EMPLOYEES RECORD'!I:I,R17)</f>
        <v>1</v>
      </c>
      <c r="V17">
        <f>AVERAGEIF('EMPLOYEES RECORD'!I:I,HOME.W!R17,'EMPLOYEES RECORD'!K:K)</f>
        <v>0.3</v>
      </c>
      <c r="X17" t="str">
        <v>Friday, December 13, 2013</v>
      </c>
      <c r="Y17">
        <f>COUNTIF('EMPLOYEES RECORD'!N:N,X17)</f>
        <v>1</v>
      </c>
      <c r="AB17">
        <f>AVERAGEIF('EMPLOYEES RECORD'!N:N,HOME.W!X17,'EMPLOYEES RECORD'!K:K)</f>
        <v>0</v>
      </c>
    </row>
    <row r="18" spans="1:28">
      <c r="G18" s="12">
        <v>0.34</v>
      </c>
      <c r="H18">
        <f>COUNTIF('EMPLOYEES RECORD'!K:K,G18)</f>
        <v>9</v>
      </c>
      <c r="L18" t="str">
        <v>HRIS Analyst</v>
      </c>
      <c r="M18">
        <f>COUNTIF('EMPLOYEES RECORD'!C:C,L18)</f>
        <v>16</v>
      </c>
      <c r="P18">
        <f>AVERAGEIF('EMPLOYEES RECORD'!C:C,HOME.W!L18,'EMPLOYEES RECORD'!K:K)</f>
        <v>0</v>
      </c>
      <c r="R18" t="str">
        <v>Monday, March 04, 2002</v>
      </c>
      <c r="S18">
        <f>COUNTIF('EMPLOYEES RECORD'!I:I,R18)</f>
        <v>1</v>
      </c>
      <c r="V18">
        <f>AVERAGEIF('EMPLOYEES RECORD'!I:I,HOME.W!R18,'EMPLOYEES RECORD'!K:K)</f>
        <v>0.2</v>
      </c>
      <c r="X18" t="str">
        <v>Monday, September 25, 2017</v>
      </c>
      <c r="Y18">
        <f>COUNTIF('EMPLOYEES RECORD'!N:N,X18)</f>
        <v>1</v>
      </c>
      <c r="AB18">
        <f>AVERAGEIF('EMPLOYEES RECORD'!N:N,HOME.W!X18,'EMPLOYEES RECORD'!K:K)</f>
        <v>0.32</v>
      </c>
    </row>
    <row r="19" spans="1:28">
      <c r="A19" t="str" cm="1">
        <f t="array" ref="A19:A60">_xlfn.UNIQUE('EMPLOYEES RECORD'!H1:H1001)</f>
        <v>Age</v>
      </c>
      <c r="B19" t="s">
        <v>4092</v>
      </c>
      <c r="C19" t="s">
        <v>4093</v>
      </c>
      <c r="D19" t="s">
        <v>4094</v>
      </c>
      <c r="E19" t="s">
        <v>4095</v>
      </c>
      <c r="G19" s="12">
        <v>0.05</v>
      </c>
      <c r="H19">
        <f>COUNTIF('EMPLOYEES RECORD'!K:K,G19)</f>
        <v>20</v>
      </c>
      <c r="L19" t="str">
        <v>Field Engineer</v>
      </c>
      <c r="M19">
        <f>COUNTIF('EMPLOYEES RECORD'!C:C,L19)</f>
        <v>21</v>
      </c>
      <c r="P19">
        <f>AVERAGEIF('EMPLOYEES RECORD'!C:C,HOME.W!L19,'EMPLOYEES RECORD'!K:K)</f>
        <v>0</v>
      </c>
      <c r="R19" t="str">
        <v>Monday, December 01, 2003</v>
      </c>
      <c r="S19">
        <f>COUNTIF('EMPLOYEES RECORD'!I:I,R19)</f>
        <v>1</v>
      </c>
      <c r="V19">
        <f>AVERAGEIF('EMPLOYEES RECORD'!I:I,HOME.W!R19,'EMPLOYEES RECORD'!K:K)</f>
        <v>0.13</v>
      </c>
      <c r="X19" t="str">
        <v>Friday, January 15, 2010</v>
      </c>
      <c r="Y19">
        <f>COUNTIF('EMPLOYEES RECORD'!N:N,X19)</f>
        <v>1</v>
      </c>
      <c r="AB19">
        <f>AVERAGEIF('EMPLOYEES RECORD'!N:N,HOME.W!X19,'EMPLOYEES RECORD'!K:K)</f>
        <v>0.15</v>
      </c>
    </row>
    <row r="20" spans="1:28">
      <c r="A20">
        <v>55</v>
      </c>
      <c r="B20">
        <f>COUNTIF('EMPLOYEES RECORD'!H:H,A20)</f>
        <v>50</v>
      </c>
      <c r="C20">
        <f>SUMIF('EMPLOYEES RECORD'!H:H,HOME.W!A20,'EMPLOYEES RECORD'!J:J)</f>
        <v>0</v>
      </c>
      <c r="D20" t="e">
        <f>AVERAGEIF('EMPLOYEES RECORD'!H:H,HOME.W!A20,'EMPLOYEES RECORD'!J:J)</f>
        <v>#DIV/0!</v>
      </c>
      <c r="E20">
        <f>AVERAGEIF('EMPLOYEES RECORD'!H:H,HOME.W!A20,'EMPLOYEES RECORD'!K:K)</f>
        <v>5.6999999999999981E-2</v>
      </c>
      <c r="G20" s="12">
        <v>0.32</v>
      </c>
      <c r="H20">
        <f>COUNTIF('EMPLOYEES RECORD'!K:K,G20)</f>
        <v>13</v>
      </c>
      <c r="L20" t="str">
        <v>Automation Engineer</v>
      </c>
      <c r="M20">
        <f>COUNTIF('EMPLOYEES RECORD'!C:C,L20)</f>
        <v>7</v>
      </c>
      <c r="P20">
        <f>AVERAGEIF('EMPLOYEES RECORD'!C:C,HOME.W!L20,'EMPLOYEES RECORD'!K:K)</f>
        <v>0</v>
      </c>
      <c r="R20" t="str">
        <v>Sunday, November 03, 2013</v>
      </c>
      <c r="S20">
        <f>COUNTIF('EMPLOYEES RECORD'!I:I,R20)</f>
        <v>1</v>
      </c>
      <c r="V20">
        <f>AVERAGEIF('EMPLOYEES RECORD'!I:I,HOME.W!R20,'EMPLOYEES RECORD'!K:K)</f>
        <v>0.24</v>
      </c>
      <c r="X20" t="str">
        <v>Wednesday, June 05, 2013</v>
      </c>
      <c r="Y20">
        <f>COUNTIF('EMPLOYEES RECORD'!N:N,X20)</f>
        <v>1</v>
      </c>
      <c r="AB20">
        <f>AVERAGEIF('EMPLOYEES RECORD'!N:N,HOME.W!X20,'EMPLOYEES RECORD'!K:K)</f>
        <v>0</v>
      </c>
    </row>
    <row r="21" spans="1:28">
      <c r="A21">
        <v>59</v>
      </c>
      <c r="B21">
        <f>COUNTIF('EMPLOYEES RECORD'!H:H,A21)</f>
        <v>19</v>
      </c>
      <c r="E21">
        <f>AVERAGEIF('EMPLOYEES RECORD'!H:H,HOME.W!A21,'EMPLOYEES RECORD'!K:K)</f>
        <v>9.2105263157894746E-2</v>
      </c>
      <c r="G21" s="12">
        <v>0.11</v>
      </c>
      <c r="H21">
        <f>COUNTIF('EMPLOYEES RECORD'!K:K,G21)</f>
        <v>23</v>
      </c>
      <c r="L21" t="str">
        <v>Operations Engineer</v>
      </c>
      <c r="M21">
        <f>COUNTIF('EMPLOYEES RECORD'!C:C,L21)</f>
        <v>12</v>
      </c>
      <c r="P21">
        <f>AVERAGEIF('EMPLOYEES RECORD'!C:C,HOME.W!L21,'EMPLOYEES RECORD'!K:K)</f>
        <v>0</v>
      </c>
      <c r="R21" t="str">
        <v>Tuesday, July 09, 2002</v>
      </c>
      <c r="S21">
        <f>COUNTIF('EMPLOYEES RECORD'!I:I,R21)</f>
        <v>2</v>
      </c>
      <c r="V21">
        <f>AVERAGEIF('EMPLOYEES RECORD'!I:I,HOME.W!R21,'EMPLOYEES RECORD'!K:K)</f>
        <v>0.09</v>
      </c>
      <c r="X21" t="str">
        <v>Friday, July 17, 2020</v>
      </c>
      <c r="Y21">
        <f>COUNTIF('EMPLOYEES RECORD'!N:N,X21)</f>
        <v>2</v>
      </c>
      <c r="AB21">
        <f>AVERAGEIF('EMPLOYEES RECORD'!N:N,HOME.W!X21,'EMPLOYEES RECORD'!K:K)</f>
        <v>7.0000000000000007E-2</v>
      </c>
    </row>
    <row r="22" spans="1:28">
      <c r="A22">
        <v>50</v>
      </c>
      <c r="B22">
        <f>COUNTIF('EMPLOYEES RECORD'!H:H,A22)</f>
        <v>21</v>
      </c>
      <c r="E22">
        <f>AVERAGEIF('EMPLOYEES RECORD'!H:H,HOME.W!A22,'EMPLOYEES RECORD'!K:K)</f>
        <v>0.10571428571428572</v>
      </c>
      <c r="G22" s="12">
        <v>0.28999999999999998</v>
      </c>
      <c r="H22">
        <f>COUNTIF('EMPLOYEES RECORD'!K:K,G22)</f>
        <v>11</v>
      </c>
      <c r="L22" t="str">
        <v>Business Partner</v>
      </c>
      <c r="M22">
        <f>COUNTIF('EMPLOYEES RECORD'!C:C,L22)</f>
        <v>19</v>
      </c>
      <c r="P22">
        <f>AVERAGEIF('EMPLOYEES RECORD'!C:C,HOME.W!L22,'EMPLOYEES RECORD'!K:K)</f>
        <v>0</v>
      </c>
      <c r="R22" t="str">
        <v>Monday, January 09, 2012</v>
      </c>
      <c r="S22">
        <f>COUNTIF('EMPLOYEES RECORD'!I:I,R22)</f>
        <v>1</v>
      </c>
      <c r="V22">
        <f>AVERAGEIF('EMPLOYEES RECORD'!I:I,HOME.W!R22,'EMPLOYEES RECORD'!K:K)</f>
        <v>0.1</v>
      </c>
      <c r="X22" t="str">
        <v>Friday, September 25, 2020</v>
      </c>
      <c r="Y22">
        <f>COUNTIF('EMPLOYEES RECORD'!N:N,X22)</f>
        <v>1</v>
      </c>
      <c r="AB22">
        <f>AVERAGEIF('EMPLOYEES RECORD'!N:N,HOME.W!X22,'EMPLOYEES RECORD'!K:K)</f>
        <v>0.22</v>
      </c>
    </row>
    <row r="23" spans="1:28">
      <c r="A23">
        <v>26</v>
      </c>
      <c r="B23">
        <f>COUNTIF('EMPLOYEES RECORD'!H:H,A23)</f>
        <v>17</v>
      </c>
      <c r="E23">
        <f>AVERAGEIF('EMPLOYEES RECORD'!H:H,HOME.W!A23,'EMPLOYEES RECORD'!K:K)</f>
        <v>8.8235294117647065E-2</v>
      </c>
      <c r="G23" s="12">
        <v>0.37</v>
      </c>
      <c r="H23">
        <f>COUNTIF('EMPLOYEES RECORD'!K:K,G23)</f>
        <v>7</v>
      </c>
      <c r="L23" t="str">
        <v>Cloud Infrastructure Architect</v>
      </c>
      <c r="M23">
        <f>COUNTIF('EMPLOYEES RECORD'!C:C,L23)</f>
        <v>15</v>
      </c>
      <c r="P23">
        <f>AVERAGEIF('EMPLOYEES RECORD'!C:C,HOME.W!L23,'EMPLOYEES RECORD'!K:K)</f>
        <v>0</v>
      </c>
      <c r="R23" t="str">
        <v>Friday, April 02, 2021</v>
      </c>
      <c r="S23">
        <f>COUNTIF('EMPLOYEES RECORD'!I:I,R23)</f>
        <v>1</v>
      </c>
      <c r="V23">
        <f>AVERAGEIF('EMPLOYEES RECORD'!I:I,HOME.W!R23,'EMPLOYEES RECORD'!K:K)</f>
        <v>0.21</v>
      </c>
      <c r="X23" t="str">
        <v>Tuesday, June 17, 2008</v>
      </c>
      <c r="Y23">
        <f>COUNTIF('EMPLOYEES RECORD'!N:N,X23)</f>
        <v>1</v>
      </c>
      <c r="AB23">
        <f>AVERAGEIF('EMPLOYEES RECORD'!N:N,HOME.W!X23,'EMPLOYEES RECORD'!K:K)</f>
        <v>0</v>
      </c>
    </row>
    <row r="24" spans="1:28">
      <c r="A24">
        <v>57</v>
      </c>
      <c r="B24">
        <f>COUNTIF('EMPLOYEES RECORD'!H:H,A24)</f>
        <v>19</v>
      </c>
      <c r="E24">
        <f>AVERAGEIF('EMPLOYEES RECORD'!H:H,HOME.W!A24,'EMPLOYEES RECORD'!K:K)</f>
        <v>8.7368421052631595E-2</v>
      </c>
      <c r="G24" s="12">
        <v>0.35</v>
      </c>
      <c r="H24">
        <f>COUNTIF('EMPLOYEES RECORD'!K:K,G24)</f>
        <v>5</v>
      </c>
      <c r="L24" t="str">
        <v>Test Engineer</v>
      </c>
      <c r="M24">
        <f>COUNTIF('EMPLOYEES RECORD'!C:C,L24)</f>
        <v>12</v>
      </c>
      <c r="P24">
        <f>AVERAGEIF('EMPLOYEES RECORD'!C:C,HOME.W!L24,'EMPLOYEES RECORD'!K:K)</f>
        <v>0</v>
      </c>
      <c r="R24" t="str">
        <v>Friday, May 24, 2002</v>
      </c>
      <c r="S24">
        <f>COUNTIF('EMPLOYEES RECORD'!I:I,R24)</f>
        <v>1</v>
      </c>
      <c r="V24">
        <f>AVERAGEIF('EMPLOYEES RECORD'!I:I,HOME.W!R24,'EMPLOYEES RECORD'!K:K)</f>
        <v>0.28000000000000003</v>
      </c>
      <c r="X24" t="str">
        <v>Wednesday, November 10, 2021</v>
      </c>
      <c r="Y24">
        <f>COUNTIF('EMPLOYEES RECORD'!N:N,X24)</f>
        <v>1</v>
      </c>
      <c r="AB24">
        <f>AVERAGEIF('EMPLOYEES RECORD'!N:N,HOME.W!X24,'EMPLOYEES RECORD'!K:K)</f>
        <v>0</v>
      </c>
    </row>
    <row r="25" spans="1:28">
      <c r="A25">
        <v>27</v>
      </c>
      <c r="B25">
        <f>COUNTIF('EMPLOYEES RECORD'!H:H,A25)</f>
        <v>26</v>
      </c>
      <c r="E25">
        <f>AVERAGEIF('EMPLOYEES RECORD'!H:H,HOME.W!A25,'EMPLOYEES RECORD'!K:K)</f>
        <v>0.11192307692307689</v>
      </c>
      <c r="G25" s="12">
        <v>0.4</v>
      </c>
      <c r="H25">
        <f>COUNTIF('EMPLOYEES RECORD'!K:K,G25)</f>
        <v>8</v>
      </c>
      <c r="L25" t="str">
        <v>Network Architect</v>
      </c>
      <c r="M25">
        <f>COUNTIF('EMPLOYEES RECORD'!C:C,L25)</f>
        <v>18</v>
      </c>
      <c r="P25">
        <f>AVERAGEIF('EMPLOYEES RECORD'!C:C,HOME.W!L25,'EMPLOYEES RECORD'!K:K)</f>
        <v>0</v>
      </c>
      <c r="R25" t="str">
        <v>Thursday, September 05, 2019</v>
      </c>
      <c r="S25">
        <f>COUNTIF('EMPLOYEES RECORD'!I:I,R25)</f>
        <v>1</v>
      </c>
      <c r="V25">
        <f>AVERAGEIF('EMPLOYEES RECORD'!I:I,HOME.W!R25,'EMPLOYEES RECORD'!K:K)</f>
        <v>0</v>
      </c>
      <c r="X25" t="str">
        <v>Saturday, October 03, 2020</v>
      </c>
      <c r="Y25">
        <f>COUNTIF('EMPLOYEES RECORD'!N:N,X25)</f>
        <v>1</v>
      </c>
      <c r="AB25">
        <f>AVERAGEIF('EMPLOYEES RECORD'!N:N,HOME.W!X25,'EMPLOYEES RECORD'!K:K)</f>
        <v>0</v>
      </c>
    </row>
    <row r="26" spans="1:28">
      <c r="A26">
        <v>25</v>
      </c>
      <c r="B26">
        <f>COUNTIF('EMPLOYEES RECORD'!H:H,A26)</f>
        <v>22</v>
      </c>
      <c r="E26">
        <f>AVERAGEIF('EMPLOYEES RECORD'!H:H,HOME.W!A26,'EMPLOYEES RECORD'!K:K)</f>
        <v>0.10090909090909092</v>
      </c>
      <c r="G26" s="12">
        <v>0.08</v>
      </c>
      <c r="H26">
        <f>COUNTIF('EMPLOYEES RECORD'!K:K,G26)</f>
        <v>15</v>
      </c>
      <c r="L26" t="str">
        <v>Network Engineer</v>
      </c>
      <c r="M26">
        <f>COUNTIF('EMPLOYEES RECORD'!C:C,L26)</f>
        <v>7</v>
      </c>
      <c r="P26">
        <f>AVERAGEIF('EMPLOYEES RECORD'!C:C,HOME.W!L26,'EMPLOYEES RECORD'!K:K)</f>
        <v>0</v>
      </c>
      <c r="R26" t="str">
        <v>Sunday, March 02, 2014</v>
      </c>
      <c r="S26">
        <f>COUNTIF('EMPLOYEES RECORD'!I:I,R26)</f>
        <v>1</v>
      </c>
      <c r="V26">
        <f>AVERAGEIF('EMPLOYEES RECORD'!I:I,HOME.W!R26,'EMPLOYEES RECORD'!K:K)</f>
        <v>0.31</v>
      </c>
      <c r="X26" t="str">
        <v>Tuesday, July 27, 2021</v>
      </c>
      <c r="Y26">
        <f>COUNTIF('EMPLOYEES RECORD'!N:N,X26)</f>
        <v>1</v>
      </c>
      <c r="AB26">
        <f>AVERAGEIF('EMPLOYEES RECORD'!N:N,HOME.W!X26,'EMPLOYEES RECORD'!K:K)</f>
        <v>0.27</v>
      </c>
    </row>
    <row r="27" spans="1:28">
      <c r="A27">
        <v>29</v>
      </c>
      <c r="B27">
        <f>COUNTIF('EMPLOYEES RECORD'!H:H,A27)</f>
        <v>27</v>
      </c>
      <c r="E27">
        <f>AVERAGEIF('EMPLOYEES RECORD'!H:H,HOME.W!A27,'EMPLOYEES RECORD'!K:K)</f>
        <v>8.7777777777777788E-2</v>
      </c>
      <c r="G27" s="12">
        <v>0.27</v>
      </c>
      <c r="H27">
        <f>COUNTIF('EMPLOYEES RECORD'!K:K,G27)</f>
        <v>5</v>
      </c>
      <c r="L27" t="str">
        <v>Development Engineer</v>
      </c>
      <c r="M27">
        <f>COUNTIF('EMPLOYEES RECORD'!C:C,L27)</f>
        <v>19</v>
      </c>
      <c r="P27">
        <f>AVERAGEIF('EMPLOYEES RECORD'!C:C,HOME.W!L27,'EMPLOYEES RECORD'!K:K)</f>
        <v>0</v>
      </c>
      <c r="R27" t="str">
        <v>Friday, April 17, 2015</v>
      </c>
      <c r="S27">
        <f>COUNTIF('EMPLOYEES RECORD'!I:I,R27)</f>
        <v>1</v>
      </c>
      <c r="V27">
        <f>AVERAGEIF('EMPLOYEES RECORD'!I:I,HOME.W!R27,'EMPLOYEES RECORD'!K:K)</f>
        <v>0.23</v>
      </c>
      <c r="X27" t="str">
        <v>Thursday, April 14, 2005</v>
      </c>
      <c r="Y27">
        <f>COUNTIF('EMPLOYEES RECORD'!N:N,X27)</f>
        <v>1</v>
      </c>
      <c r="AB27">
        <f>AVERAGEIF('EMPLOYEES RECORD'!N:N,HOME.W!X27,'EMPLOYEES RECORD'!K:K)</f>
        <v>0</v>
      </c>
    </row>
    <row r="28" spans="1:28">
      <c r="A28">
        <v>34</v>
      </c>
      <c r="B28">
        <f>COUNTIF('EMPLOYEES RECORD'!H:H,A28)</f>
        <v>23</v>
      </c>
      <c r="E28">
        <f>AVERAGEIF('EMPLOYEES RECORD'!H:H,HOME.W!A28,'EMPLOYEES RECORD'!K:K)</f>
        <v>4.9565217391304352E-2</v>
      </c>
      <c r="G28" s="12">
        <v>0.16</v>
      </c>
      <c r="H28">
        <f>COUNTIF('EMPLOYEES RECORD'!K:K,G28)</f>
        <v>7</v>
      </c>
      <c r="L28" t="str">
        <v>Sr. Account Representative</v>
      </c>
      <c r="M28">
        <f>COUNTIF('EMPLOYEES RECORD'!C:C,L28)</f>
        <v>9</v>
      </c>
      <c r="P28">
        <f>AVERAGEIF('EMPLOYEES RECORD'!C:C,HOME.W!L28,'EMPLOYEES RECORD'!K:K)</f>
        <v>0</v>
      </c>
      <c r="R28" t="str">
        <v>Saturday, February 05, 2005</v>
      </c>
      <c r="S28">
        <f>COUNTIF('EMPLOYEES RECORD'!I:I,R28)</f>
        <v>2</v>
      </c>
      <c r="V28">
        <f>AVERAGEIF('EMPLOYEES RECORD'!I:I,HOME.W!R28,'EMPLOYEES RECORD'!K:K)</f>
        <v>0</v>
      </c>
      <c r="X28" t="str">
        <v>Friday, April 24, 2020</v>
      </c>
      <c r="Y28">
        <f>COUNTIF('EMPLOYEES RECORD'!N:N,X28)</f>
        <v>1</v>
      </c>
      <c r="AB28">
        <f>AVERAGEIF('EMPLOYEES RECORD'!N:N,HOME.W!X28,'EMPLOYEES RECORD'!K:K)</f>
        <v>0.28999999999999998</v>
      </c>
    </row>
    <row r="29" spans="1:28">
      <c r="A29">
        <v>36</v>
      </c>
      <c r="B29">
        <f>COUNTIF('EMPLOYEES RECORD'!H:H,A29)</f>
        <v>30</v>
      </c>
      <c r="E29">
        <f>AVERAGEIF('EMPLOYEES RECORD'!H:H,HOME.W!A29,'EMPLOYEES RECORD'!K:K)</f>
        <v>0.12133333333333332</v>
      </c>
      <c r="G29" s="12">
        <v>0.26</v>
      </c>
      <c r="H29">
        <f>COUNTIF('EMPLOYEES RECORD'!K:K,G29)</f>
        <v>6</v>
      </c>
      <c r="L29" t="str">
        <v>System Administrator </v>
      </c>
      <c r="M29">
        <f>COUNTIF('EMPLOYEES RECORD'!C:C,L29)</f>
        <v>15</v>
      </c>
      <c r="P29">
        <f>AVERAGEIF('EMPLOYEES RECORD'!C:C,HOME.W!L29,'EMPLOYEES RECORD'!K:K)</f>
        <v>0</v>
      </c>
      <c r="R29" t="str">
        <v>Monday, June 07, 2004</v>
      </c>
      <c r="S29">
        <f>COUNTIF('EMPLOYEES RECORD'!I:I,R29)</f>
        <v>1</v>
      </c>
      <c r="V29">
        <f>AVERAGEIF('EMPLOYEES RECORD'!I:I,HOME.W!R29,'EMPLOYEES RECORD'!K:K)</f>
        <v>0.31</v>
      </c>
      <c r="X29" t="str">
        <v>Monday, October 03, 2016</v>
      </c>
      <c r="Y29">
        <f>COUNTIF('EMPLOYEES RECORD'!N:N,X29)</f>
        <v>1</v>
      </c>
      <c r="AB29">
        <f>AVERAGEIF('EMPLOYEES RECORD'!N:N,HOME.W!X29,'EMPLOYEES RECORD'!K:K)</f>
        <v>0</v>
      </c>
    </row>
    <row r="30" spans="1:28">
      <c r="A30">
        <v>51</v>
      </c>
      <c r="B30">
        <f>COUNTIF('EMPLOYEES RECORD'!H:H,A30)</f>
        <v>24</v>
      </c>
      <c r="E30">
        <f>AVERAGEIF('EMPLOYEES RECORD'!H:H,HOME.W!A30,'EMPLOYEES RECORD'!K:K)</f>
        <v>6.8333333333333343E-2</v>
      </c>
      <c r="G30" s="12">
        <v>0.14000000000000001</v>
      </c>
      <c r="H30">
        <f>COUNTIF('EMPLOYEES RECORD'!K:K,G30)</f>
        <v>18</v>
      </c>
      <c r="L30" t="str">
        <v>Systems Analyst</v>
      </c>
      <c r="M30">
        <f>COUNTIF('EMPLOYEES RECORD'!C:C,L30)</f>
        <v>15</v>
      </c>
      <c r="P30">
        <f>AVERAGEIF('EMPLOYEES RECORD'!C:C,HOME.W!L30,'EMPLOYEES RECORD'!K:K)</f>
        <v>0</v>
      </c>
      <c r="R30" t="str">
        <v>Wednesday, December 04, 1996</v>
      </c>
      <c r="S30">
        <f>COUNTIF('EMPLOYEES RECORD'!I:I,R30)</f>
        <v>1</v>
      </c>
      <c r="V30">
        <f>AVERAGEIF('EMPLOYEES RECORD'!I:I,HOME.W!R30,'EMPLOYEES RECORD'!K:K)</f>
        <v>0.12</v>
      </c>
      <c r="X30" t="str">
        <v>Sunday, October 11, 1998</v>
      </c>
      <c r="Y30">
        <f>COUNTIF('EMPLOYEES RECORD'!N:N,X30)</f>
        <v>1</v>
      </c>
      <c r="AB30">
        <f>AVERAGEIF('EMPLOYEES RECORD'!N:N,HOME.W!X30,'EMPLOYEES RECORD'!K:K)</f>
        <v>0</v>
      </c>
    </row>
    <row r="31" spans="1:28">
      <c r="A31">
        <v>31</v>
      </c>
      <c r="B31">
        <f>COUNTIF('EMPLOYEES RECORD'!H:H,A31)</f>
        <v>26</v>
      </c>
      <c r="E31">
        <f>AVERAGEIF('EMPLOYEES RECORD'!H:H,HOME.W!A31,'EMPLOYEES RECORD'!K:K)</f>
        <v>0.10423076923076925</v>
      </c>
      <c r="G31" s="12">
        <v>0.33</v>
      </c>
      <c r="H31">
        <f>COUNTIF('EMPLOYEES RECORD'!K:K,G31)</f>
        <v>11</v>
      </c>
      <c r="L31" t="str">
        <v>Solutions Architect</v>
      </c>
      <c r="M31">
        <f>COUNTIF('EMPLOYEES RECORD'!C:C,L31)</f>
        <v>15</v>
      </c>
      <c r="P31">
        <f>AVERAGEIF('EMPLOYEES RECORD'!C:C,HOME.W!L31,'EMPLOYEES RECORD'!K:K)</f>
        <v>0</v>
      </c>
      <c r="R31" t="str">
        <v>Friday, May 11, 2012</v>
      </c>
      <c r="S31">
        <f>COUNTIF('EMPLOYEES RECORD'!I:I,R31)</f>
        <v>1</v>
      </c>
      <c r="V31">
        <f>AVERAGEIF('EMPLOYEES RECORD'!I:I,HOME.W!R31,'EMPLOYEES RECORD'!K:K)</f>
        <v>0.34</v>
      </c>
      <c r="X31" t="str">
        <v>Thursday, January 02, 2003</v>
      </c>
      <c r="Y31">
        <f>COUNTIF('EMPLOYEES RECORD'!N:N,X31)</f>
        <v>1</v>
      </c>
      <c r="AB31">
        <f>AVERAGEIF('EMPLOYEES RECORD'!N:N,HOME.W!X31,'EMPLOYEES RECORD'!K:K)</f>
        <v>0</v>
      </c>
    </row>
    <row r="32" spans="1:28">
      <c r="A32">
        <v>41</v>
      </c>
      <c r="B32">
        <f>COUNTIF('EMPLOYEES RECORD'!H:H,A32)</f>
        <v>26</v>
      </c>
      <c r="E32">
        <f>AVERAGEIF('EMPLOYEES RECORD'!H:H,HOME.W!A32,'EMPLOYEES RECORD'!K:K)</f>
        <v>0.12346153846153846</v>
      </c>
      <c r="G32" s="12">
        <v>0.39</v>
      </c>
      <c r="H32">
        <f>COUNTIF('EMPLOYEES RECORD'!K:K,G32)</f>
        <v>11</v>
      </c>
      <c r="L32" t="str">
        <v>IT Systems Architect</v>
      </c>
      <c r="M32">
        <f>COUNTIF('EMPLOYEES RECORD'!C:C,L32)</f>
        <v>12</v>
      </c>
      <c r="P32">
        <f>AVERAGEIF('EMPLOYEES RECORD'!C:C,HOME.W!L32,'EMPLOYEES RECORD'!K:K)</f>
        <v>0</v>
      </c>
      <c r="R32" t="str">
        <v>Sunday, June 25, 2017</v>
      </c>
      <c r="S32">
        <f>COUNTIF('EMPLOYEES RECORD'!I:I,R32)</f>
        <v>1</v>
      </c>
      <c r="V32">
        <f>AVERAGEIF('EMPLOYEES RECORD'!I:I,HOME.W!R32,'EMPLOYEES RECORD'!K:K)</f>
        <v>0</v>
      </c>
      <c r="X32" t="str">
        <v>Thursday, August 16, 2007</v>
      </c>
      <c r="Y32">
        <f>COUNTIF('EMPLOYEES RECORD'!N:N,X32)</f>
        <v>1</v>
      </c>
      <c r="AB32">
        <f>AVERAGEIF('EMPLOYEES RECORD'!N:N,HOME.W!X32,'EMPLOYEES RECORD'!K:K)</f>
        <v>0.13</v>
      </c>
    </row>
    <row r="33" spans="1:28">
      <c r="A33">
        <v>65</v>
      </c>
      <c r="B33">
        <f>COUNTIF('EMPLOYEES RECORD'!H:H,A33)</f>
        <v>15</v>
      </c>
      <c r="E33">
        <f>AVERAGEIF('EMPLOYEES RECORD'!H:H,HOME.W!A33,'EMPLOYEES RECORD'!K:K)</f>
        <v>6.8000000000000005E-2</v>
      </c>
      <c r="G33" s="12">
        <v>0.22</v>
      </c>
      <c r="H33">
        <f>COUNTIF('EMPLOYEES RECORD'!K:K,G33)</f>
        <v>5</v>
      </c>
      <c r="L33" t="str">
        <v>Service Desk Analyst</v>
      </c>
      <c r="M33">
        <f>COUNTIF('EMPLOYEES RECORD'!C:C,L33)</f>
        <v>10</v>
      </c>
      <c r="P33">
        <f>AVERAGEIF('EMPLOYEES RECORD'!C:C,HOME.W!L33,'EMPLOYEES RECORD'!K:K)</f>
        <v>0</v>
      </c>
      <c r="R33" t="str">
        <v>Sunday, May 16, 2004</v>
      </c>
      <c r="S33">
        <f>COUNTIF('EMPLOYEES RECORD'!I:I,R33)</f>
        <v>1</v>
      </c>
      <c r="V33">
        <f>AVERAGEIF('EMPLOYEES RECORD'!I:I,HOME.W!R33,'EMPLOYEES RECORD'!K:K)</f>
        <v>0</v>
      </c>
      <c r="X33" t="str">
        <v>Wednesday, December 11, 2019</v>
      </c>
      <c r="Y33">
        <f>COUNTIF('EMPLOYEES RECORD'!N:N,X33)</f>
        <v>1</v>
      </c>
      <c r="AB33">
        <f>AVERAGEIF('EMPLOYEES RECORD'!N:N,HOME.W!X33,'EMPLOYEES RECORD'!K:K)</f>
        <v>0.4</v>
      </c>
    </row>
    <row r="34" spans="1:28">
      <c r="A34">
        <v>64</v>
      </c>
      <c r="B34">
        <f>COUNTIF('EMPLOYEES RECORD'!H:H,A34)</f>
        <v>23</v>
      </c>
      <c r="E34">
        <f>AVERAGEIF('EMPLOYEES RECORD'!H:H,HOME.W!A34,'EMPLOYEES RECORD'!K:K)</f>
        <v>0.11043478260869566</v>
      </c>
      <c r="G34" s="12">
        <v>0.36</v>
      </c>
      <c r="H34">
        <f>COUNTIF('EMPLOYEES RECORD'!K:K,G34)</f>
        <v>11</v>
      </c>
      <c r="L34" t="str">
        <v>Network Administrator</v>
      </c>
      <c r="M34">
        <f>COUNTIF('EMPLOYEES RECORD'!C:C,L34)</f>
        <v>10</v>
      </c>
      <c r="P34">
        <f>AVERAGEIF('EMPLOYEES RECORD'!C:C,HOME.W!L34,'EMPLOYEES RECORD'!K:K)</f>
        <v>0</v>
      </c>
      <c r="R34" t="str">
        <v>Friday, July 11, 2008</v>
      </c>
      <c r="S34">
        <f>COUNTIF('EMPLOYEES RECORD'!I:I,R34)</f>
        <v>1</v>
      </c>
      <c r="V34">
        <f>AVERAGEIF('EMPLOYEES RECORD'!I:I,HOME.W!R34,'EMPLOYEES RECORD'!K:K)</f>
        <v>0</v>
      </c>
      <c r="X34" t="str">
        <v>Sunday, August 04, 2019</v>
      </c>
      <c r="Y34">
        <f>COUNTIF('EMPLOYEES RECORD'!N:N,X34)</f>
        <v>1</v>
      </c>
      <c r="AB34">
        <f>AVERAGEIF('EMPLOYEES RECORD'!N:N,HOME.W!X34,'EMPLOYEES RECORD'!K:K)</f>
        <v>0</v>
      </c>
    </row>
    <row r="35" spans="1:28">
      <c r="A35">
        <v>45</v>
      </c>
      <c r="B35">
        <f>COUNTIF('EMPLOYEES RECORD'!H:H,A35)</f>
        <v>72</v>
      </c>
      <c r="E35">
        <f>AVERAGEIF('EMPLOYEES RECORD'!H:H,HOME.W!A35,'EMPLOYEES RECORD'!K:K)</f>
        <v>9.0972222222222246E-2</v>
      </c>
      <c r="G35" s="12">
        <v>0.19</v>
      </c>
      <c r="H35">
        <f>COUNTIF('EMPLOYEES RECORD'!K:K,G35)</f>
        <v>3</v>
      </c>
      <c r="M35">
        <f>SUM(M2:M34)</f>
        <v>1000</v>
      </c>
      <c r="R35" t="str">
        <v>Thursday, September 29, 2016</v>
      </c>
      <c r="S35">
        <f>COUNTIF('EMPLOYEES RECORD'!I:I,R35)</f>
        <v>1</v>
      </c>
      <c r="V35">
        <f>AVERAGEIF('EMPLOYEES RECORD'!I:I,HOME.W!R35,'EMPLOYEES RECORD'!K:K)</f>
        <v>0</v>
      </c>
      <c r="X35" t="str">
        <v>Monday, December 26, 2011</v>
      </c>
      <c r="Y35">
        <f>COUNTIF('EMPLOYEES RECORD'!N:N,X35)</f>
        <v>1</v>
      </c>
      <c r="AB35">
        <f>AVERAGEIF('EMPLOYEES RECORD'!N:N,HOME.W!X35,'EMPLOYEES RECORD'!K:K)</f>
        <v>0.12</v>
      </c>
    </row>
    <row r="36" spans="1:28">
      <c r="A36">
        <v>56</v>
      </c>
      <c r="B36">
        <f>COUNTIF('EMPLOYEES RECORD'!H:H,A36)</f>
        <v>16</v>
      </c>
      <c r="E36">
        <f>AVERAGEIF('EMPLOYEES RECORD'!H:H,HOME.W!A36,'EMPLOYEES RECORD'!K:K)</f>
        <v>8.2500000000000018E-2</v>
      </c>
      <c r="G36" s="12">
        <v>0.38</v>
      </c>
      <c r="H36">
        <f>COUNTIF('EMPLOYEES RECORD'!K:K,G36)</f>
        <v>3</v>
      </c>
      <c r="R36" t="str">
        <v>Sunday, May 06, 2018</v>
      </c>
      <c r="S36">
        <f>COUNTIF('EMPLOYEES RECORD'!I:I,R36)</f>
        <v>1</v>
      </c>
      <c r="V36">
        <f>AVERAGEIF('EMPLOYEES RECORD'!I:I,HOME.W!R36,'EMPLOYEES RECORD'!K:K)</f>
        <v>0</v>
      </c>
      <c r="X36" t="str">
        <v>Saturday, August 08, 2015</v>
      </c>
      <c r="Y36">
        <f>COUNTIF('EMPLOYEES RECORD'!N:N,X36)</f>
        <v>1</v>
      </c>
      <c r="AB36">
        <f>AVERAGEIF('EMPLOYEES RECORD'!N:N,HOME.W!X36,'EMPLOYEES RECORD'!K:K)</f>
        <v>0.05</v>
      </c>
    </row>
    <row r="37" spans="1:28">
      <c r="A37">
        <v>37</v>
      </c>
      <c r="B37">
        <f>COUNTIF('EMPLOYEES RECORD'!H:H,A37)</f>
        <v>28</v>
      </c>
      <c r="E37">
        <f>AVERAGEIF('EMPLOYEES RECORD'!H:H,HOME.W!A37,'EMPLOYEES RECORD'!K:K)</f>
        <v>9.4999999999999987E-2</v>
      </c>
      <c r="G37" s="12">
        <v>0.17</v>
      </c>
      <c r="H37">
        <f>COUNTIF('EMPLOYEES RECORD'!K:K,G37)</f>
        <v>6</v>
      </c>
      <c r="R37" t="str">
        <v>Tuesday, February 11, 2014</v>
      </c>
      <c r="S37">
        <f>COUNTIF('EMPLOYEES RECORD'!I:I,R37)</f>
        <v>1</v>
      </c>
      <c r="V37">
        <f>AVERAGEIF('EMPLOYEES RECORD'!I:I,HOME.W!R37,'EMPLOYEES RECORD'!K:K)</f>
        <v>0</v>
      </c>
      <c r="X37" t="str">
        <v>Sunday, July 12, 2020</v>
      </c>
      <c r="Y37">
        <f>COUNTIF('EMPLOYEES RECORD'!N:N,X37)</f>
        <v>1</v>
      </c>
      <c r="AB37">
        <f>AVERAGEIF('EMPLOYEES RECORD'!N:N,HOME.W!X37,'EMPLOYEES RECORD'!K:K)</f>
        <v>0</v>
      </c>
    </row>
    <row r="38" spans="1:28">
      <c r="A38">
        <v>44</v>
      </c>
      <c r="B38">
        <f>COUNTIF('EMPLOYEES RECORD'!H:H,A38)</f>
        <v>17</v>
      </c>
      <c r="E38">
        <f>AVERAGEIF('EMPLOYEES RECORD'!H:H,HOME.W!A38,'EMPLOYEES RECORD'!K:K)</f>
        <v>9.8235294117647087E-2</v>
      </c>
      <c r="G38" s="12">
        <v>0.25</v>
      </c>
      <c r="H38">
        <f>COUNTIF('EMPLOYEES RECORD'!K:K,G38)</f>
        <v>6</v>
      </c>
      <c r="R38" t="str">
        <v>Monday, December 16, 2019</v>
      </c>
      <c r="S38">
        <f>COUNTIF('EMPLOYEES RECORD'!I:I,R38)</f>
        <v>1</v>
      </c>
      <c r="V38">
        <f>AVERAGEIF('EMPLOYEES RECORD'!I:I,HOME.W!R38,'EMPLOYEES RECORD'!K:K)</f>
        <v>0</v>
      </c>
      <c r="X38" t="str">
        <v>Saturday, May 15, 2004</v>
      </c>
      <c r="Y38">
        <f>COUNTIF('EMPLOYEES RECORD'!N:N,X38)</f>
        <v>1</v>
      </c>
      <c r="AB38">
        <f>AVERAGEIF('EMPLOYEES RECORD'!N:N,HOME.W!X38,'EMPLOYEES RECORD'!K:K)</f>
        <v>0.09</v>
      </c>
    </row>
    <row r="39" spans="1:28">
      <c r="A39">
        <v>43</v>
      </c>
      <c r="B39">
        <f>COUNTIF('EMPLOYEES RECORD'!H:H,A39)</f>
        <v>20</v>
      </c>
      <c r="E39">
        <f>AVERAGEIF('EMPLOYEES RECORD'!H:H,HOME.W!A39,'EMPLOYEES RECORD'!K:K)</f>
        <v>0.10450000000000001</v>
      </c>
      <c r="G39" s="12"/>
      <c r="H39" s="13">
        <f>SUM(H2:H38)</f>
        <v>1000</v>
      </c>
      <c r="I39" s="13"/>
      <c r="J39" s="13"/>
      <c r="R39" t="str">
        <v>Sunday, October 20, 2019</v>
      </c>
      <c r="S39">
        <f>COUNTIF('EMPLOYEES RECORD'!I:I,R39)</f>
        <v>1</v>
      </c>
      <c r="V39">
        <f>AVERAGEIF('EMPLOYEES RECORD'!I:I,HOME.W!R39,'EMPLOYEES RECORD'!K:K)</f>
        <v>0.3</v>
      </c>
      <c r="X39" t="str">
        <v>Friday, August 11, 2017</v>
      </c>
      <c r="Y39">
        <f>COUNTIF('EMPLOYEES RECORD'!N:N,X39)</f>
        <v>1</v>
      </c>
      <c r="AB39">
        <f>AVERAGEIF('EMPLOYEES RECORD'!N:N,HOME.W!X39,'EMPLOYEES RECORD'!K:K)</f>
        <v>0</v>
      </c>
    </row>
    <row r="40" spans="1:28">
      <c r="A40">
        <v>63</v>
      </c>
      <c r="B40">
        <f>COUNTIF('EMPLOYEES RECORD'!H:H,A40)</f>
        <v>19</v>
      </c>
      <c r="E40">
        <f>AVERAGEIF('EMPLOYEES RECORD'!H:H,HOME.W!A40,'EMPLOYEES RECORD'!K:K)</f>
        <v>0.12789473684210528</v>
      </c>
      <c r="R40" t="str">
        <v>Wednesday, May 15, 2013</v>
      </c>
      <c r="S40">
        <f>COUNTIF('EMPLOYEES RECORD'!I:I,R40)</f>
        <v>1</v>
      </c>
      <c r="V40">
        <f>AVERAGEIF('EMPLOYEES RECORD'!I:I,HOME.W!R40,'EMPLOYEES RECORD'!K:K)</f>
        <v>0</v>
      </c>
      <c r="X40" t="str">
        <v>Monday, April 11, 2022</v>
      </c>
      <c r="Y40">
        <f>COUNTIF('EMPLOYEES RECORD'!N:N,X40)</f>
        <v>1</v>
      </c>
      <c r="AB40">
        <f>AVERAGEIF('EMPLOYEES RECORD'!N:N,HOME.W!X40,'EMPLOYEES RECORD'!K:K)</f>
        <v>0</v>
      </c>
    </row>
    <row r="41" spans="1:28">
      <c r="A41">
        <v>28</v>
      </c>
      <c r="B41">
        <f>COUNTIF('EMPLOYEES RECORD'!H:H,A41)</f>
        <v>29</v>
      </c>
      <c r="E41">
        <f>AVERAGEIF('EMPLOYEES RECORD'!H:H,HOME.W!A41,'EMPLOYEES RECORD'!K:K)</f>
        <v>8.6896551724137946E-2</v>
      </c>
      <c r="R41" t="str">
        <v>Monday, January 03, 1994</v>
      </c>
      <c r="S41">
        <f>COUNTIF('EMPLOYEES RECORD'!I:I,R41)</f>
        <v>1</v>
      </c>
      <c r="V41">
        <f>AVERAGEIF('EMPLOYEES RECORD'!I:I,HOME.W!R41,'EMPLOYEES RECORD'!K:K)</f>
        <v>0</v>
      </c>
      <c r="X41" t="str">
        <v>Monday, November 30, 2015</v>
      </c>
      <c r="Y41">
        <f>COUNTIF('EMPLOYEES RECORD'!N:N,X41)</f>
        <v>1</v>
      </c>
      <c r="AB41">
        <f>AVERAGEIF('EMPLOYEES RECORD'!N:N,HOME.W!X41,'EMPLOYEES RECORD'!K:K)</f>
        <v>0</v>
      </c>
    </row>
    <row r="42" spans="1:28">
      <c r="A42">
        <v>61</v>
      </c>
      <c r="B42">
        <f>COUNTIF('EMPLOYEES RECORD'!H:H,A42)</f>
        <v>18</v>
      </c>
      <c r="E42">
        <f>AVERAGEIF('EMPLOYEES RECORD'!H:H,HOME.W!A42,'EMPLOYEES RECORD'!K:K)</f>
        <v>8.3333333333333329E-2</v>
      </c>
      <c r="R42" t="str">
        <v>Monday, May 29, 2017</v>
      </c>
      <c r="S42">
        <f>COUNTIF('EMPLOYEES RECORD'!I:I,R42)</f>
        <v>1</v>
      </c>
      <c r="V42">
        <f>AVERAGEIF('EMPLOYEES RECORD'!I:I,HOME.W!R42,'EMPLOYEES RECORD'!K:K)</f>
        <v>0</v>
      </c>
      <c r="X42" t="str">
        <v>Wednesday, May 18, 2022</v>
      </c>
      <c r="Y42">
        <f>COUNTIF('EMPLOYEES RECORD'!N:N,X42)</f>
        <v>1</v>
      </c>
      <c r="AB42">
        <f>AVERAGEIF('EMPLOYEES RECORD'!N:N,HOME.W!X42,'EMPLOYEES RECORD'!K:K)</f>
        <v>0.15</v>
      </c>
    </row>
    <row r="43" spans="1:28">
      <c r="A43">
        <v>30</v>
      </c>
      <c r="B43">
        <f>COUNTIF('EMPLOYEES RECORD'!H:H,A43)</f>
        <v>29</v>
      </c>
      <c r="E43">
        <f>AVERAGEIF('EMPLOYEES RECORD'!H:H,HOME.W!A43,'EMPLOYEES RECORD'!K:K)</f>
        <v>6.1379310344827583E-2</v>
      </c>
      <c r="R43" t="str">
        <v>Saturday, November 23, 2013</v>
      </c>
      <c r="S43">
        <f>COUNTIF('EMPLOYEES RECORD'!I:I,R43)</f>
        <v>1</v>
      </c>
      <c r="V43">
        <f>AVERAGEIF('EMPLOYEES RECORD'!I:I,HOME.W!R43,'EMPLOYEES RECORD'!K:K)</f>
        <v>0.05</v>
      </c>
      <c r="X43" t="str">
        <v>Tuesday, May 18, 2021</v>
      </c>
      <c r="Y43">
        <f>COUNTIF('EMPLOYEES RECORD'!N:N,X43)</f>
        <v>1</v>
      </c>
      <c r="AB43">
        <f>AVERAGEIF('EMPLOYEES RECORD'!N:N,HOME.W!X43,'EMPLOYEES RECORD'!K:K)</f>
        <v>0.23</v>
      </c>
    </row>
    <row r="44" spans="1:28">
      <c r="A44">
        <v>32</v>
      </c>
      <c r="B44">
        <f>COUNTIF('EMPLOYEES RECORD'!H:H,A44)</f>
        <v>20</v>
      </c>
      <c r="E44">
        <f>AVERAGEIF('EMPLOYEES RECORD'!H:H,HOME.W!A44,'EMPLOYEES RECORD'!K:K)</f>
        <v>0.10300000000000002</v>
      </c>
      <c r="R44" t="str">
        <v>Tuesday, November 08, 2005</v>
      </c>
      <c r="S44">
        <f>COUNTIF('EMPLOYEES RECORD'!I:I,R44)</f>
        <v>1</v>
      </c>
      <c r="V44">
        <f>AVERAGEIF('EMPLOYEES RECORD'!I:I,HOME.W!R44,'EMPLOYEES RECORD'!K:K)</f>
        <v>0.32</v>
      </c>
      <c r="X44" t="str">
        <v>Sunday, April 10, 2022</v>
      </c>
      <c r="Y44">
        <f>COUNTIF('EMPLOYEES RECORD'!N:N,X44)</f>
        <v>1</v>
      </c>
      <c r="AB44">
        <f>AVERAGEIF('EMPLOYEES RECORD'!N:N,HOME.W!X44,'EMPLOYEES RECORD'!K:K)</f>
        <v>0.21</v>
      </c>
    </row>
    <row r="45" spans="1:28">
      <c r="A45">
        <v>35</v>
      </c>
      <c r="B45">
        <f>COUNTIF('EMPLOYEES RECORD'!H:H,A45)</f>
        <v>18</v>
      </c>
      <c r="E45">
        <f>AVERAGEIF('EMPLOYEES RECORD'!H:H,HOME.W!A45,'EMPLOYEES RECORD'!K:K)</f>
        <v>8.8333333333333333E-2</v>
      </c>
      <c r="R45" t="str">
        <v>Thursday, November 14, 2013</v>
      </c>
      <c r="S45">
        <f>COUNTIF('EMPLOYEES RECORD'!I:I,R45)</f>
        <v>1</v>
      </c>
      <c r="V45">
        <f>AVERAGEIF('EMPLOYEES RECORD'!I:I,HOME.W!R45,'EMPLOYEES RECORD'!K:K)</f>
        <v>0</v>
      </c>
      <c r="X45" t="str">
        <v>Thursday, January 07, 2021</v>
      </c>
      <c r="Y45">
        <f>COUNTIF('EMPLOYEES RECORD'!N:N,X45)</f>
        <v>1</v>
      </c>
      <c r="AB45">
        <f>AVERAGEIF('EMPLOYEES RECORD'!N:N,HOME.W!X45,'EMPLOYEES RECORD'!K:K)</f>
        <v>0</v>
      </c>
    </row>
    <row r="46" spans="1:28">
      <c r="A46">
        <v>53</v>
      </c>
      <c r="B46">
        <f>COUNTIF('EMPLOYEES RECORD'!H:H,A46)</f>
        <v>22</v>
      </c>
      <c r="E46">
        <f>AVERAGEIF('EMPLOYEES RECORD'!H:H,HOME.W!A46,'EMPLOYEES RECORD'!K:K)</f>
        <v>9.6818181818181831E-2</v>
      </c>
      <c r="R46" t="str">
        <v>Friday, May 24, 2019</v>
      </c>
      <c r="S46">
        <f>COUNTIF('EMPLOYEES RECORD'!I:I,R46)</f>
        <v>1</v>
      </c>
      <c r="V46">
        <f>AVERAGEIF('EMPLOYEES RECORD'!I:I,HOME.W!R46,'EMPLOYEES RECORD'!K:K)</f>
        <v>0.12</v>
      </c>
      <c r="X46" t="str">
        <v>Thursday, May 09, 2019</v>
      </c>
      <c r="Y46">
        <f>COUNTIF('EMPLOYEES RECORD'!N:N,X46)</f>
        <v>1</v>
      </c>
      <c r="AB46">
        <f>AVERAGEIF('EMPLOYEES RECORD'!N:N,HOME.W!X46,'EMPLOYEES RECORD'!K:K)</f>
        <v>0</v>
      </c>
    </row>
    <row r="47" spans="1:28">
      <c r="A47">
        <v>52</v>
      </c>
      <c r="B47">
        <f>COUNTIF('EMPLOYEES RECORD'!H:H,A47)</f>
        <v>30</v>
      </c>
      <c r="E47">
        <f>AVERAGEIF('EMPLOYEES RECORD'!H:H,HOME.W!A47,'EMPLOYEES RECORD'!K:K)</f>
        <v>0.11366666666666668</v>
      </c>
      <c r="R47" t="str">
        <v>Thursday, November 04, 2010</v>
      </c>
      <c r="S47">
        <f>COUNTIF('EMPLOYEES RECORD'!I:I,R47)</f>
        <v>1</v>
      </c>
      <c r="V47">
        <f>AVERAGEIF('EMPLOYEES RECORD'!I:I,HOME.W!R47,'EMPLOYEES RECORD'!K:K)</f>
        <v>0</v>
      </c>
      <c r="X47" t="str">
        <v>Friday, September 22, 2017</v>
      </c>
      <c r="Y47">
        <f>COUNTIF('EMPLOYEES RECORD'!N:N,X47)</f>
        <v>1</v>
      </c>
      <c r="AB47">
        <f>AVERAGEIF('EMPLOYEES RECORD'!N:N,HOME.W!X47,'EMPLOYEES RECORD'!K:K)</f>
        <v>0.15</v>
      </c>
    </row>
    <row r="48" spans="1:28">
      <c r="A48">
        <v>40</v>
      </c>
      <c r="B48">
        <f>COUNTIF('EMPLOYEES RECORD'!H:H,A48)</f>
        <v>26</v>
      </c>
      <c r="E48">
        <f>AVERAGEIF('EMPLOYEES RECORD'!H:H,HOME.W!A48,'EMPLOYEES RECORD'!K:K)</f>
        <v>4.9999999999999996E-2</v>
      </c>
      <c r="R48" t="str">
        <v>Wednesday, March 20, 2013</v>
      </c>
      <c r="S48">
        <f>COUNTIF('EMPLOYEES RECORD'!I:I,R48)</f>
        <v>1</v>
      </c>
      <c r="V48">
        <f>AVERAGEIF('EMPLOYEES RECORD'!I:I,HOME.W!R48,'EMPLOYEES RECORD'!K:K)</f>
        <v>0.05</v>
      </c>
      <c r="X48" t="str">
        <v>Tuesday, February 02, 2021</v>
      </c>
      <c r="Y48">
        <f>COUNTIF('EMPLOYEES RECORD'!N:N,X48)</f>
        <v>1</v>
      </c>
      <c r="AB48">
        <f>AVERAGEIF('EMPLOYEES RECORD'!N:N,HOME.W!X48,'EMPLOYEES RECORD'!K:K)</f>
        <v>0</v>
      </c>
    </row>
    <row r="49" spans="1:28">
      <c r="A49">
        <v>33</v>
      </c>
      <c r="B49">
        <f>COUNTIF('EMPLOYEES RECORD'!H:H,A49)</f>
        <v>26</v>
      </c>
      <c r="E49">
        <f>AVERAGEIF('EMPLOYEES RECORD'!H:H,HOME.W!A49,'EMPLOYEES RECORD'!K:K)</f>
        <v>6.5000000000000016E-2</v>
      </c>
      <c r="R49" t="str">
        <v>Sunday, September 20, 2009</v>
      </c>
      <c r="S49">
        <f>COUNTIF('EMPLOYEES RECORD'!I:I,R49)</f>
        <v>1</v>
      </c>
      <c r="V49">
        <f>AVERAGEIF('EMPLOYEES RECORD'!I:I,HOME.W!R49,'EMPLOYEES RECORD'!K:K)</f>
        <v>0.2</v>
      </c>
      <c r="X49" t="str">
        <v>Tuesday, June 09, 2015</v>
      </c>
      <c r="Y49">
        <f>COUNTIF('EMPLOYEES RECORD'!N:N,X49)</f>
        <v>1</v>
      </c>
      <c r="AB49">
        <f>AVERAGEIF('EMPLOYEES RECORD'!N:N,HOME.W!X49,'EMPLOYEES RECORD'!K:K)</f>
        <v>0</v>
      </c>
    </row>
    <row r="50" spans="1:28">
      <c r="A50">
        <v>46</v>
      </c>
      <c r="B50">
        <f>COUNTIF('EMPLOYEES RECORD'!H:H,A50)</f>
        <v>29</v>
      </c>
      <c r="E50">
        <f>AVERAGEIF('EMPLOYEES RECORD'!H:H,HOME.W!A50,'EMPLOYEES RECORD'!K:K)</f>
        <v>6.0344827586206899E-2</v>
      </c>
      <c r="R50" t="str">
        <v>Wednesday, October 17, 2012</v>
      </c>
      <c r="S50">
        <f>COUNTIF('EMPLOYEES RECORD'!I:I,R50)</f>
        <v>1</v>
      </c>
      <c r="V50">
        <f>AVERAGEIF('EMPLOYEES RECORD'!I:I,HOME.W!R50,'EMPLOYEES RECORD'!K:K)</f>
        <v>0</v>
      </c>
      <c r="X50" t="str">
        <v>Monday, June 20, 2022</v>
      </c>
      <c r="Y50">
        <f>COUNTIF('EMPLOYEES RECORD'!N:N,X50)</f>
        <v>1</v>
      </c>
      <c r="AB50">
        <f>AVERAGEIF('EMPLOYEES RECORD'!N:N,HOME.W!X50,'EMPLOYEES RECORD'!K:K)</f>
        <v>0.24</v>
      </c>
    </row>
    <row r="51" spans="1:28">
      <c r="A51">
        <v>38</v>
      </c>
      <c r="B51">
        <f>COUNTIF('EMPLOYEES RECORD'!H:H,A51)</f>
        <v>18</v>
      </c>
      <c r="E51">
        <f>AVERAGEIF('EMPLOYEES RECORD'!H:H,HOME.W!A51,'EMPLOYEES RECORD'!K:K)</f>
        <v>0.11333333333333336</v>
      </c>
      <c r="R51" t="str">
        <v>Wednesday, October 29, 2014</v>
      </c>
      <c r="S51">
        <f>COUNTIF('EMPLOYEES RECORD'!I:I,R51)</f>
        <v>2</v>
      </c>
      <c r="V51">
        <f>AVERAGEIF('EMPLOYEES RECORD'!I:I,HOME.W!R51,'EMPLOYEES RECORD'!K:K)</f>
        <v>0.1</v>
      </c>
      <c r="X51" t="str">
        <v>Monday, March 08, 2021</v>
      </c>
      <c r="Y51">
        <f>COUNTIF('EMPLOYEES RECORD'!N:N,X51)</f>
        <v>1</v>
      </c>
      <c r="AB51">
        <f>AVERAGEIF('EMPLOYEES RECORD'!N:N,HOME.W!X51,'EMPLOYEES RECORD'!K:K)</f>
        <v>0.1</v>
      </c>
    </row>
    <row r="52" spans="1:28">
      <c r="A52">
        <v>58</v>
      </c>
      <c r="B52">
        <f>COUNTIF('EMPLOYEES RECORD'!H:H,A52)</f>
        <v>15</v>
      </c>
      <c r="E52">
        <f>AVERAGEIF('EMPLOYEES RECORD'!H:H,HOME.W!A52,'EMPLOYEES RECORD'!K:K)</f>
        <v>4.6000000000000006E-2</v>
      </c>
      <c r="R52" t="str">
        <v>Saturday, October 20, 2001</v>
      </c>
      <c r="S52">
        <f>COUNTIF('EMPLOYEES RECORD'!I:I,R52)</f>
        <v>1</v>
      </c>
      <c r="V52">
        <f>AVERAGEIF('EMPLOYEES RECORD'!I:I,HOME.W!R52,'EMPLOYEES RECORD'!K:K)</f>
        <v>0</v>
      </c>
      <c r="X52" t="str">
        <v>Sunday, December 18, 1994</v>
      </c>
      <c r="Y52">
        <f>COUNTIF('EMPLOYEES RECORD'!N:N,X52)</f>
        <v>1</v>
      </c>
      <c r="AB52">
        <f>AVERAGEIF('EMPLOYEES RECORD'!N:N,HOME.W!X52,'EMPLOYEES RECORD'!K:K)</f>
        <v>0</v>
      </c>
    </row>
    <row r="53" spans="1:28">
      <c r="A53">
        <v>60</v>
      </c>
      <c r="B53">
        <f>COUNTIF('EMPLOYEES RECORD'!H:H,A53)</f>
        <v>22</v>
      </c>
      <c r="E53">
        <f>AVERAGEIF('EMPLOYEES RECORD'!H:H,HOME.W!A53,'EMPLOYEES RECORD'!K:K)</f>
        <v>9.40909090909091E-2</v>
      </c>
      <c r="R53" t="str">
        <v>Tuesday, September 21, 2021</v>
      </c>
      <c r="S53">
        <f>COUNTIF('EMPLOYEES RECORD'!I:I,R53)</f>
        <v>1</v>
      </c>
      <c r="V53">
        <f>AVERAGEIF('EMPLOYEES RECORD'!I:I,HOME.W!R53,'EMPLOYEES RECORD'!K:K)</f>
        <v>0</v>
      </c>
      <c r="X53" t="str">
        <v>Friday, October 22, 2021</v>
      </c>
      <c r="Y53">
        <f>COUNTIF('EMPLOYEES RECORD'!N:N,X53)</f>
        <v>1</v>
      </c>
      <c r="AB53">
        <f>AVERAGEIF('EMPLOYEES RECORD'!N:N,HOME.W!X53,'EMPLOYEES RECORD'!K:K)</f>
        <v>0</v>
      </c>
    </row>
    <row r="54" spans="1:28">
      <c r="A54">
        <v>42</v>
      </c>
      <c r="B54">
        <f>COUNTIF('EMPLOYEES RECORD'!H:H,A54)</f>
        <v>25</v>
      </c>
      <c r="E54">
        <f>AVERAGEIF('EMPLOYEES RECORD'!H:H,HOME.W!A54,'EMPLOYEES RECORD'!K:K)</f>
        <v>8.9200000000000015E-2</v>
      </c>
      <c r="R54" t="str">
        <v>Friday, July 02, 2021</v>
      </c>
      <c r="S54">
        <f>COUNTIF('EMPLOYEES RECORD'!I:I,R54)</f>
        <v>1</v>
      </c>
      <c r="V54">
        <f>AVERAGEIF('EMPLOYEES RECORD'!I:I,HOME.W!R54,'EMPLOYEES RECORD'!K:K)</f>
        <v>0.11</v>
      </c>
      <c r="X54" t="str">
        <v>Wednesday, April 03, 2019</v>
      </c>
      <c r="Y54">
        <f>COUNTIF('EMPLOYEES RECORD'!N:N,X54)</f>
        <v>1</v>
      </c>
      <c r="AB54">
        <f>AVERAGEIF('EMPLOYEES RECORD'!N:N,HOME.W!X54,'EMPLOYEES RECORD'!K:K)</f>
        <v>0</v>
      </c>
    </row>
    <row r="55" spans="1:28">
      <c r="A55">
        <v>48</v>
      </c>
      <c r="B55">
        <f>COUNTIF('EMPLOYEES RECORD'!H:H,A55)</f>
        <v>31</v>
      </c>
      <c r="E55">
        <f>AVERAGEIF('EMPLOYEES RECORD'!H:H,HOME.W!A55,'EMPLOYEES RECORD'!K:K)</f>
        <v>9.1935483870967727E-2</v>
      </c>
      <c r="R55" t="str">
        <v>Sunday, May 15, 2011</v>
      </c>
      <c r="S55">
        <f>COUNTIF('EMPLOYEES RECORD'!I:I,R55)</f>
        <v>1</v>
      </c>
      <c r="V55">
        <f>AVERAGEIF('EMPLOYEES RECORD'!I:I,HOME.W!R55,'EMPLOYEES RECORD'!K:K)</f>
        <v>0</v>
      </c>
      <c r="X55" t="str">
        <v>Saturday, December 12, 2020</v>
      </c>
      <c r="Y55">
        <f>COUNTIF('EMPLOYEES RECORD'!N:N,X55)</f>
        <v>1</v>
      </c>
      <c r="AB55">
        <f>AVERAGEIF('EMPLOYEES RECORD'!N:N,HOME.W!X55,'EMPLOYEES RECORD'!K:K)</f>
        <v>0.28999999999999998</v>
      </c>
    </row>
    <row r="56" spans="1:28">
      <c r="A56">
        <v>54</v>
      </c>
      <c r="B56">
        <f>COUNTIF('EMPLOYEES RECORD'!H:H,A56)</f>
        <v>25</v>
      </c>
      <c r="E56">
        <f>AVERAGEIF('EMPLOYEES RECORD'!H:H,HOME.W!A56,'EMPLOYEES RECORD'!K:K)</f>
        <v>9.0000000000000024E-2</v>
      </c>
      <c r="R56" t="str">
        <v>Tuesday, September 29, 2015</v>
      </c>
      <c r="S56">
        <f>COUNTIF('EMPLOYEES RECORD'!I:I,R56)</f>
        <v>1</v>
      </c>
      <c r="V56">
        <f>AVERAGEIF('EMPLOYEES RECORD'!I:I,HOME.W!R56,'EMPLOYEES RECORD'!K:K)</f>
        <v>0.28999999999999998</v>
      </c>
      <c r="X56" t="str">
        <v>Friday, June 03, 2022</v>
      </c>
      <c r="Y56">
        <f>COUNTIF('EMPLOYEES RECORD'!N:N,X56)</f>
        <v>1</v>
      </c>
      <c r="AB56">
        <f>AVERAGEIF('EMPLOYEES RECORD'!N:N,HOME.W!X56,'EMPLOYEES RECORD'!K:K)</f>
        <v>0.11</v>
      </c>
    </row>
    <row r="57" spans="1:28">
      <c r="A57">
        <v>49</v>
      </c>
      <c r="B57">
        <f>COUNTIF('EMPLOYEES RECORD'!H:H,A57)</f>
        <v>21</v>
      </c>
      <c r="E57">
        <f>AVERAGEIF('EMPLOYEES RECORD'!H:H,HOME.W!A57,'EMPLOYEES RECORD'!K:K)</f>
        <v>0.10857142857142857</v>
      </c>
      <c r="R57" t="str">
        <v>Saturday, December 22, 2018</v>
      </c>
      <c r="S57">
        <f>COUNTIF('EMPLOYEES RECORD'!I:I,R57)</f>
        <v>1</v>
      </c>
      <c r="V57">
        <f>AVERAGEIF('EMPLOYEES RECORD'!I:I,HOME.W!R57,'EMPLOYEES RECORD'!K:K)</f>
        <v>0</v>
      </c>
      <c r="X57" t="str">
        <v>Sunday, December 06, 2009</v>
      </c>
      <c r="Y57">
        <f>COUNTIF('EMPLOYEES RECORD'!N:N,X57)</f>
        <v>1</v>
      </c>
      <c r="AB57">
        <f>AVERAGEIF('EMPLOYEES RECORD'!N:N,HOME.W!X57,'EMPLOYEES RECORD'!K:K)</f>
        <v>0</v>
      </c>
    </row>
    <row r="58" spans="1:28">
      <c r="A58">
        <v>39</v>
      </c>
      <c r="B58">
        <f>COUNTIF('EMPLOYEES RECORD'!H:H,A58)</f>
        <v>19</v>
      </c>
      <c r="E58">
        <f>AVERAGEIF('EMPLOYEES RECORD'!H:H,HOME.W!A58,'EMPLOYEES RECORD'!K:K)</f>
        <v>9.5263157894736841E-2</v>
      </c>
      <c r="R58" t="str">
        <v>Saturday, December 10, 2005</v>
      </c>
      <c r="S58">
        <f>COUNTIF('EMPLOYEES RECORD'!I:I,R58)</f>
        <v>1</v>
      </c>
      <c r="V58">
        <f>AVERAGEIF('EMPLOYEES RECORD'!I:I,HOME.W!R58,'EMPLOYEES RECORD'!K:K)</f>
        <v>0</v>
      </c>
      <c r="X58" t="str">
        <v>Friday, December 22, 2017</v>
      </c>
      <c r="Y58">
        <f>COUNTIF('EMPLOYEES RECORD'!N:N,X58)</f>
        <v>1</v>
      </c>
      <c r="AB58">
        <f>AVERAGEIF('EMPLOYEES RECORD'!N:N,HOME.W!X58,'EMPLOYEES RECORD'!K:K)</f>
        <v>0</v>
      </c>
    </row>
    <row r="59" spans="1:28">
      <c r="A59">
        <v>62</v>
      </c>
      <c r="B59">
        <f>COUNTIF('EMPLOYEES RECORD'!H:H,A59)</f>
        <v>16</v>
      </c>
      <c r="E59">
        <f>AVERAGEIF('EMPLOYEES RECORD'!H:H,HOME.W!A59,'EMPLOYEES RECORD'!K:K)</f>
        <v>4.6875000000000007E-2</v>
      </c>
      <c r="R59" t="str">
        <v>Wednesday, May 30, 2001</v>
      </c>
      <c r="S59">
        <f>COUNTIF('EMPLOYEES RECORD'!I:I,R59)</f>
        <v>1</v>
      </c>
      <c r="V59">
        <f>AVERAGEIF('EMPLOYEES RECORD'!I:I,HOME.W!R59,'EMPLOYEES RECORD'!K:K)</f>
        <v>0</v>
      </c>
      <c r="X59" t="str">
        <v>Sunday, October 26, 2014</v>
      </c>
      <c r="Y59">
        <f>COUNTIF('EMPLOYEES RECORD'!N:N,X59)</f>
        <v>1</v>
      </c>
      <c r="AB59">
        <f>AVERAGEIF('EMPLOYEES RECORD'!N:N,HOME.W!X59,'EMPLOYEES RECORD'!K:K)</f>
        <v>0</v>
      </c>
    </row>
    <row r="60" spans="1:28">
      <c r="A60">
        <v>47</v>
      </c>
      <c r="B60">
        <f>COUNTIF('EMPLOYEES RECORD'!H:H,A60)</f>
        <v>21</v>
      </c>
      <c r="E60">
        <f>AVERAGEIF('EMPLOYEES RECORD'!H:H,HOME.W!A60,'EMPLOYEES RECORD'!K:K)</f>
        <v>8.8571428571428579E-2</v>
      </c>
      <c r="R60" t="str">
        <v>Thursday, August 21, 2008</v>
      </c>
      <c r="S60">
        <f>COUNTIF('EMPLOYEES RECORD'!I:I,R60)</f>
        <v>1</v>
      </c>
      <c r="V60">
        <f>AVERAGEIF('EMPLOYEES RECORD'!I:I,HOME.W!R60,'EMPLOYEES RECORD'!K:K)</f>
        <v>0</v>
      </c>
      <c r="X60" t="str">
        <v>Wednesday, May 09, 2018</v>
      </c>
      <c r="Y60">
        <f>COUNTIF('EMPLOYEES RECORD'!N:N,X60)</f>
        <v>1</v>
      </c>
      <c r="AB60">
        <f>AVERAGEIF('EMPLOYEES RECORD'!N:N,HOME.W!X60,'EMPLOYEES RECORD'!K:K)</f>
        <v>0</v>
      </c>
    </row>
    <row r="61" spans="1:28">
      <c r="B61" s="13">
        <f>SUM(B20:B60)</f>
        <v>1000</v>
      </c>
      <c r="C61" s="13"/>
      <c r="D61" s="13"/>
      <c r="R61" t="str">
        <v>Thursday, March 11, 2021</v>
      </c>
      <c r="S61">
        <f>COUNTIF('EMPLOYEES RECORD'!I:I,R61)</f>
        <v>2</v>
      </c>
      <c r="V61">
        <f>AVERAGEIF('EMPLOYEES RECORD'!I:I,HOME.W!R61,'EMPLOYEES RECORD'!K:K)</f>
        <v>7.4999999999999997E-2</v>
      </c>
      <c r="X61" t="str">
        <v>Wednesday, August 17, 2022</v>
      </c>
      <c r="Y61">
        <f>COUNTIF('EMPLOYEES RECORD'!N:N,X61)</f>
        <v>1</v>
      </c>
      <c r="AB61">
        <f>AVERAGEIF('EMPLOYEES RECORD'!N:N,HOME.W!X61,'EMPLOYEES RECORD'!K:K)</f>
        <v>0.32</v>
      </c>
    </row>
    <row r="62" spans="1:28">
      <c r="R62" t="str">
        <v>Wednesday, August 16, 2006</v>
      </c>
      <c r="S62">
        <f>COUNTIF('EMPLOYEES RECORD'!I:I,R62)</f>
        <v>1</v>
      </c>
      <c r="V62">
        <f>AVERAGEIF('EMPLOYEES RECORD'!I:I,HOME.W!R62,'EMPLOYEES RECORD'!K:K)</f>
        <v>0.1</v>
      </c>
      <c r="X62" t="str">
        <v>Monday, May 24, 2021</v>
      </c>
      <c r="Y62">
        <f>COUNTIF('EMPLOYEES RECORD'!N:N,X62)</f>
        <v>1</v>
      </c>
      <c r="AB62">
        <f>AVERAGEIF('EMPLOYEES RECORD'!N:N,HOME.W!X62,'EMPLOYEES RECORD'!K:K)</f>
        <v>0.08</v>
      </c>
    </row>
    <row r="63" spans="1:28">
      <c r="R63" t="str">
        <v>Wednesday, January 02, 2019</v>
      </c>
      <c r="S63">
        <f>COUNTIF('EMPLOYEES RECORD'!I:I,R63)</f>
        <v>1</v>
      </c>
      <c r="V63">
        <f>AVERAGEIF('EMPLOYEES RECORD'!I:I,HOME.W!R63,'EMPLOYEES RECORD'!K:K)</f>
        <v>0</v>
      </c>
      <c r="X63" t="str">
        <v>Tuesday, June 09, 2020</v>
      </c>
      <c r="Y63">
        <f>COUNTIF('EMPLOYEES RECORD'!N:N,X63)</f>
        <v>1</v>
      </c>
      <c r="AB63">
        <f>AVERAGEIF('EMPLOYEES RECORD'!N:N,HOME.W!X63,'EMPLOYEES RECORD'!K:K)</f>
        <v>0.28000000000000003</v>
      </c>
    </row>
    <row r="64" spans="1:28">
      <c r="R64" t="str">
        <v>Thursday, December 18, 2008</v>
      </c>
      <c r="S64">
        <f>COUNTIF('EMPLOYEES RECORD'!I:I,R64)</f>
        <v>1</v>
      </c>
      <c r="V64">
        <f>AVERAGEIF('EMPLOYEES RECORD'!I:I,HOME.W!R64,'EMPLOYEES RECORD'!K:K)</f>
        <v>0.13</v>
      </c>
      <c r="X64" t="str">
        <v>Sunday, April 08, 2007</v>
      </c>
      <c r="Y64">
        <f>COUNTIF('EMPLOYEES RECORD'!N:N,X64)</f>
        <v>1</v>
      </c>
      <c r="AB64">
        <f>AVERAGEIF('EMPLOYEES RECORD'!N:N,HOME.W!X64,'EMPLOYEES RECORD'!K:K)</f>
        <v>0</v>
      </c>
    </row>
    <row r="65" spans="18:28">
      <c r="R65" t="str">
        <v>Wednesday, August 07, 2013</v>
      </c>
      <c r="S65">
        <f>COUNTIF('EMPLOYEES RECORD'!I:I,R65)</f>
        <v>1</v>
      </c>
      <c r="V65">
        <f>AVERAGEIF('EMPLOYEES RECORD'!I:I,HOME.W!R65,'EMPLOYEES RECORD'!K:K)</f>
        <v>0.37</v>
      </c>
      <c r="X65" t="str">
        <v>Saturday, April 22, 2006</v>
      </c>
      <c r="Y65">
        <f>COUNTIF('EMPLOYEES RECORD'!N:N,X65)</f>
        <v>1</v>
      </c>
      <c r="AB65">
        <f>AVERAGEIF('EMPLOYEES RECORD'!N:N,HOME.W!X65,'EMPLOYEES RECORD'!K:K)</f>
        <v>0</v>
      </c>
    </row>
    <row r="66" spans="18:28">
      <c r="R66" t="str">
        <v>Friday, August 27, 2021</v>
      </c>
      <c r="S66">
        <f>COUNTIF('EMPLOYEES RECORD'!I:I,R66)</f>
        <v>1</v>
      </c>
      <c r="V66">
        <f>AVERAGEIF('EMPLOYEES RECORD'!I:I,HOME.W!R66,'EMPLOYEES RECORD'!K:K)</f>
        <v>0</v>
      </c>
      <c r="X66" t="str">
        <v>Friday, May 30, 2008</v>
      </c>
      <c r="Y66">
        <f>COUNTIF('EMPLOYEES RECORD'!N:N,X66)</f>
        <v>1</v>
      </c>
      <c r="AB66">
        <f>AVERAGEIF('EMPLOYEES RECORD'!N:N,HOME.W!X66,'EMPLOYEES RECORD'!K:K)</f>
        <v>0.24</v>
      </c>
    </row>
    <row r="67" spans="18:28">
      <c r="R67" t="str">
        <v>Sunday, January 27, 2008</v>
      </c>
      <c r="S67">
        <f>COUNTIF('EMPLOYEES RECORD'!I:I,R67)</f>
        <v>1</v>
      </c>
      <c r="V67">
        <f>AVERAGEIF('EMPLOYEES RECORD'!I:I,HOME.W!R67,'EMPLOYEES RECORD'!K:K)</f>
        <v>0</v>
      </c>
      <c r="X67" t="str">
        <v>Wednesday, April 20, 2022</v>
      </c>
      <c r="Y67">
        <f>COUNTIF('EMPLOYEES RECORD'!N:N,X67)</f>
        <v>1</v>
      </c>
      <c r="AB67">
        <f>AVERAGEIF('EMPLOYEES RECORD'!N:N,HOME.W!X67,'EMPLOYEES RECORD'!K:K)</f>
        <v>0</v>
      </c>
    </row>
    <row r="68" spans="18:28">
      <c r="R68" t="str">
        <v>Friday, October 23, 2009</v>
      </c>
      <c r="S68">
        <f>COUNTIF('EMPLOYEES RECORD'!I:I,R68)</f>
        <v>2</v>
      </c>
      <c r="V68">
        <f>AVERAGEIF('EMPLOYEES RECORD'!I:I,HOME.W!R68,'EMPLOYEES RECORD'!K:K)</f>
        <v>0</v>
      </c>
      <c r="X68" t="str">
        <v>Tuesday, April 20, 2021</v>
      </c>
      <c r="Y68">
        <f>COUNTIF('EMPLOYEES RECORD'!N:N,X68)</f>
        <v>1</v>
      </c>
      <c r="AB68">
        <f>AVERAGEIF('EMPLOYEES RECORD'!N:N,HOME.W!X68,'EMPLOYEES RECORD'!K:K)</f>
        <v>0</v>
      </c>
    </row>
    <row r="69" spans="18:28">
      <c r="R69" t="str">
        <v>Sunday, April 24, 2016</v>
      </c>
      <c r="S69">
        <f>COUNTIF('EMPLOYEES RECORD'!I:I,R69)</f>
        <v>1</v>
      </c>
      <c r="V69">
        <f>AVERAGEIF('EMPLOYEES RECORD'!I:I,HOME.W!R69,'EMPLOYEES RECORD'!K:K)</f>
        <v>7.0000000000000007E-2</v>
      </c>
      <c r="X69" t="str">
        <v>Thursday, December 25, 2014</v>
      </c>
      <c r="Y69">
        <f>COUNTIF('EMPLOYEES RECORD'!N:N,X69)</f>
        <v>1</v>
      </c>
      <c r="AB69">
        <f>AVERAGEIF('EMPLOYEES RECORD'!N:N,HOME.W!X69,'EMPLOYEES RECORD'!K:K)</f>
        <v>0</v>
      </c>
    </row>
    <row r="70" spans="18:28">
      <c r="R70" t="str">
        <v>Tuesday, August 04, 2009</v>
      </c>
      <c r="S70">
        <f>COUNTIF('EMPLOYEES RECORD'!I:I,R70)</f>
        <v>1</v>
      </c>
      <c r="V70">
        <f>AVERAGEIF('EMPLOYEES RECORD'!I:I,HOME.W!R70,'EMPLOYEES RECORD'!K:K)</f>
        <v>0.35</v>
      </c>
      <c r="X70" t="str">
        <v>Friday, July 09, 2021</v>
      </c>
      <c r="Y70">
        <f>COUNTIF('EMPLOYEES RECORD'!N:N,X70)</f>
        <v>1</v>
      </c>
      <c r="AB70">
        <f>AVERAGEIF('EMPLOYEES RECORD'!N:N,HOME.W!X70,'EMPLOYEES RECORD'!K:K)</f>
        <v>0</v>
      </c>
    </row>
    <row r="71" spans="18:28">
      <c r="R71" t="str">
        <v>Sunday, January 05, 2020</v>
      </c>
      <c r="S71">
        <f>COUNTIF('EMPLOYEES RECORD'!I:I,R71)</f>
        <v>1</v>
      </c>
      <c r="V71">
        <f>AVERAGEIF('EMPLOYEES RECORD'!I:I,HOME.W!R71,'EMPLOYEES RECORD'!K:K)</f>
        <v>0</v>
      </c>
      <c r="X71" t="str">
        <v>Saturday, December 09, 2017</v>
      </c>
      <c r="Y71">
        <f>COUNTIF('EMPLOYEES RECORD'!N:N,X71)</f>
        <v>1</v>
      </c>
      <c r="AB71">
        <f>AVERAGEIF('EMPLOYEES RECORD'!N:N,HOME.W!X71,'EMPLOYEES RECORD'!K:K)</f>
        <v>0.12</v>
      </c>
    </row>
    <row r="72" spans="18:28">
      <c r="R72" t="str">
        <v>Thursday, May 23, 2002</v>
      </c>
      <c r="S72">
        <f>COUNTIF('EMPLOYEES RECORD'!I:I,R72)</f>
        <v>1</v>
      </c>
      <c r="V72">
        <f>AVERAGEIF('EMPLOYEES RECORD'!I:I,HOME.W!R72,'EMPLOYEES RECORD'!K:K)</f>
        <v>0</v>
      </c>
      <c r="X72" t="str">
        <v>Wednesday, March 16, 2016</v>
      </c>
      <c r="Y72">
        <f>COUNTIF('EMPLOYEES RECORD'!N:N,X72)</f>
        <v>1</v>
      </c>
      <c r="AB72">
        <f>AVERAGEIF('EMPLOYEES RECORD'!N:N,HOME.W!X72,'EMPLOYEES RECORD'!K:K)</f>
        <v>0.14000000000000001</v>
      </c>
    </row>
    <row r="73" spans="18:28">
      <c r="R73" t="str">
        <v>Monday, January 28, 2019</v>
      </c>
      <c r="S73">
        <f>COUNTIF('EMPLOYEES RECORD'!I:I,R73)</f>
        <v>1</v>
      </c>
      <c r="V73">
        <f>AVERAGEIF('EMPLOYEES RECORD'!I:I,HOME.W!R73,'EMPLOYEES RECORD'!K:K)</f>
        <v>0.2</v>
      </c>
      <c r="X73" t="str">
        <v>Saturday, December 14, 1996</v>
      </c>
      <c r="Y73">
        <f>COUNTIF('EMPLOYEES RECORD'!N:N,X73)</f>
        <v>1</v>
      </c>
      <c r="AB73">
        <f>AVERAGEIF('EMPLOYEES RECORD'!N:N,HOME.W!X73,'EMPLOYEES RECORD'!K:K)</f>
        <v>0</v>
      </c>
    </row>
    <row r="74" spans="18:28">
      <c r="R74" t="str">
        <v>Tuesday, November 16, 2021</v>
      </c>
      <c r="S74">
        <f>COUNTIF('EMPLOYEES RECORD'!I:I,R74)</f>
        <v>1</v>
      </c>
      <c r="V74">
        <f>AVERAGEIF('EMPLOYEES RECORD'!I:I,HOME.W!R74,'EMPLOYEES RECORD'!K:K)</f>
        <v>0.09</v>
      </c>
      <c r="X74" t="str">
        <v>Thursday, May 23, 2019</v>
      </c>
      <c r="Y74">
        <f>COUNTIF('EMPLOYEES RECORD'!N:N,X74)</f>
        <v>1</v>
      </c>
      <c r="AB74">
        <f>AVERAGEIF('EMPLOYEES RECORD'!N:N,HOME.W!X74,'EMPLOYEES RECORD'!K:K)</f>
        <v>0.11</v>
      </c>
    </row>
    <row r="75" spans="18:28">
      <c r="R75" t="str">
        <v>Thursday, September 03, 1998</v>
      </c>
      <c r="S75">
        <f>COUNTIF('EMPLOYEES RECORD'!I:I,R75)</f>
        <v>1</v>
      </c>
      <c r="V75">
        <f>AVERAGEIF('EMPLOYEES RECORD'!I:I,HOME.W!R75,'EMPLOYEES RECORD'!K:K)</f>
        <v>0</v>
      </c>
      <c r="X75" t="str">
        <v>Friday, April 09, 2021</v>
      </c>
      <c r="Y75">
        <f>COUNTIF('EMPLOYEES RECORD'!N:N,X75)</f>
        <v>1</v>
      </c>
      <c r="AB75">
        <f>AVERAGEIF('EMPLOYEES RECORD'!N:N,HOME.W!X75,'EMPLOYEES RECORD'!K:K)</f>
        <v>0.14000000000000001</v>
      </c>
    </row>
    <row r="76" spans="18:28">
      <c r="R76" t="str">
        <v>Saturday, July 26, 2003</v>
      </c>
      <c r="S76">
        <f>COUNTIF('EMPLOYEES RECORD'!I:I,R76)</f>
        <v>1</v>
      </c>
      <c r="V76">
        <f>AVERAGEIF('EMPLOYEES RECORD'!I:I,HOME.W!R76,'EMPLOYEES RECORD'!K:K)</f>
        <v>0.4</v>
      </c>
      <c r="X76" t="str">
        <v>Tuesday, February 04, 2020</v>
      </c>
      <c r="Y76">
        <f>COUNTIF('EMPLOYEES RECORD'!N:N,X76)</f>
        <v>1</v>
      </c>
      <c r="AB76">
        <f>AVERAGEIF('EMPLOYEES RECORD'!N:N,HOME.W!X76,'EMPLOYEES RECORD'!K:K)</f>
        <v>7.0000000000000007E-2</v>
      </c>
    </row>
    <row r="77" spans="18:28">
      <c r="R77" t="str">
        <v>Thursday, December 23, 2010</v>
      </c>
      <c r="S77">
        <f>COUNTIF('EMPLOYEES RECORD'!I:I,R77)</f>
        <v>1</v>
      </c>
      <c r="V77">
        <f>AVERAGEIF('EMPLOYEES RECORD'!I:I,HOME.W!R77,'EMPLOYEES RECORD'!K:K)</f>
        <v>0</v>
      </c>
      <c r="X77" t="str">
        <v>Thursday, May 31, 2018</v>
      </c>
      <c r="Y77">
        <f>COUNTIF('EMPLOYEES RECORD'!N:N,X77)</f>
        <v>1</v>
      </c>
      <c r="AB77">
        <f>AVERAGEIF('EMPLOYEES RECORD'!N:N,HOME.W!X77,'EMPLOYEES RECORD'!K:K)</f>
        <v>0</v>
      </c>
    </row>
    <row r="78" spans="18:28">
      <c r="R78" t="str">
        <v>Monday, May 22, 2017</v>
      </c>
      <c r="S78">
        <f>COUNTIF('EMPLOYEES RECORD'!I:I,R78)</f>
        <v>1</v>
      </c>
      <c r="V78">
        <f>AVERAGEIF('EMPLOYEES RECORD'!I:I,HOME.W!R78,'EMPLOYEES RECORD'!K:K)</f>
        <v>0</v>
      </c>
      <c r="X78" t="str">
        <v>Saturday, August 14, 2021</v>
      </c>
      <c r="Y78">
        <f>COUNTIF('EMPLOYEES RECORD'!N:N,X78)</f>
        <v>1</v>
      </c>
      <c r="AB78">
        <f>AVERAGEIF('EMPLOYEES RECORD'!N:N,HOME.W!X78,'EMPLOYEES RECORD'!K:K)</f>
        <v>0</v>
      </c>
    </row>
    <row r="79" spans="18:28">
      <c r="R79" t="str">
        <v>Monday, July 02, 2007</v>
      </c>
      <c r="S79">
        <f>COUNTIF('EMPLOYEES RECORD'!I:I,R79)</f>
        <v>1</v>
      </c>
      <c r="V79">
        <f>AVERAGEIF('EMPLOYEES RECORD'!I:I,HOME.W!R79,'EMPLOYEES RECORD'!K:K)</f>
        <v>0.08</v>
      </c>
      <c r="X79" t="str">
        <v>Friday, January 15, 2021</v>
      </c>
      <c r="Y79">
        <f>COUNTIF('EMPLOYEES RECORD'!N:N,X79)</f>
        <v>1</v>
      </c>
      <c r="AB79">
        <f>AVERAGEIF('EMPLOYEES RECORD'!N:N,HOME.W!X79,'EMPLOYEES RECORD'!K:K)</f>
        <v>0</v>
      </c>
    </row>
    <row r="80" spans="18:28">
      <c r="R80" t="str">
        <v>Saturday, June 27, 2015</v>
      </c>
      <c r="S80">
        <f>COUNTIF('EMPLOYEES RECORD'!I:I,R80)</f>
        <v>1</v>
      </c>
      <c r="V80">
        <f>AVERAGEIF('EMPLOYEES RECORD'!I:I,HOME.W!R80,'EMPLOYEES RECORD'!K:K)</f>
        <v>0</v>
      </c>
      <c r="X80" t="str">
        <v>Monday, May 24, 2004</v>
      </c>
      <c r="Y80">
        <f>COUNTIF('EMPLOYEES RECORD'!N:N,X80)</f>
        <v>1</v>
      </c>
      <c r="AB80">
        <f>AVERAGEIF('EMPLOYEES RECORD'!N:N,HOME.W!X80,'EMPLOYEES RECORD'!K:K)</f>
        <v>0.17</v>
      </c>
    </row>
    <row r="81" spans="18:28">
      <c r="R81" t="str">
        <v>Wednesday, September 23, 2015</v>
      </c>
      <c r="S81">
        <f>COUNTIF('EMPLOYEES RECORD'!I:I,R81)</f>
        <v>1</v>
      </c>
      <c r="V81">
        <f>AVERAGEIF('EMPLOYEES RECORD'!I:I,HOME.W!R81,'EMPLOYEES RECORD'!K:K)</f>
        <v>0.15</v>
      </c>
      <c r="X81" t="str">
        <v>Tuesday, March 02, 2021</v>
      </c>
      <c r="Y81">
        <f>COUNTIF('EMPLOYEES RECORD'!N:N,X81)</f>
        <v>1</v>
      </c>
      <c r="AB81">
        <f>AVERAGEIF('EMPLOYEES RECORD'!N:N,HOME.W!X81,'EMPLOYEES RECORD'!K:K)</f>
        <v>0</v>
      </c>
    </row>
    <row r="82" spans="18:28">
      <c r="R82" t="str">
        <v>Tuesday, September 13, 2016</v>
      </c>
      <c r="S82">
        <f>COUNTIF('EMPLOYEES RECORD'!I:I,R82)</f>
        <v>1</v>
      </c>
      <c r="V82">
        <f>AVERAGEIF('EMPLOYEES RECORD'!I:I,HOME.W!R82,'EMPLOYEES RECORD'!K:K)</f>
        <v>0</v>
      </c>
      <c r="X82" t="str">
        <v>Sunday, March 26, 2017</v>
      </c>
      <c r="Y82">
        <f>COUNTIF('EMPLOYEES RECORD'!N:N,X82)</f>
        <v>1</v>
      </c>
      <c r="AB82">
        <f>AVERAGEIF('EMPLOYEES RECORD'!N:N,HOME.W!X82,'EMPLOYEES RECORD'!K:K)</f>
        <v>0.33</v>
      </c>
    </row>
    <row r="83" spans="18:28">
      <c r="R83" t="str">
        <v>Wednesday, April 08, 1992</v>
      </c>
      <c r="S83">
        <f>COUNTIF('EMPLOYEES RECORD'!I:I,R83)</f>
        <v>1</v>
      </c>
      <c r="V83">
        <f>AVERAGEIF('EMPLOYEES RECORD'!I:I,HOME.W!R83,'EMPLOYEES RECORD'!K:K)</f>
        <v>0.11</v>
      </c>
      <c r="X83" t="str">
        <v>Thursday, March 14, 2019</v>
      </c>
      <c r="Y83">
        <f>COUNTIF('EMPLOYEES RECORD'!N:N,X83)</f>
        <v>1</v>
      </c>
      <c r="AB83">
        <f>AVERAGEIF('EMPLOYEES RECORD'!N:N,HOME.W!X83,'EMPLOYEES RECORD'!K:K)</f>
        <v>0.09</v>
      </c>
    </row>
    <row r="84" spans="18:28">
      <c r="R84" t="str">
        <v>Sunday, May 22, 2016</v>
      </c>
      <c r="S84">
        <f>COUNTIF('EMPLOYEES RECORD'!I:I,R84)</f>
        <v>2</v>
      </c>
      <c r="V84">
        <f>AVERAGEIF('EMPLOYEES RECORD'!I:I,HOME.W!R84,'EMPLOYEES RECORD'!K:K)</f>
        <v>0.14000000000000001</v>
      </c>
      <c r="X84" t="str">
        <v>Saturday, November 27, 2004</v>
      </c>
      <c r="Y84">
        <f>COUNTIF('EMPLOYEES RECORD'!N:N,X84)</f>
        <v>1</v>
      </c>
      <c r="AB84">
        <f>AVERAGEIF('EMPLOYEES RECORD'!N:N,HOME.W!X84,'EMPLOYEES RECORD'!K:K)</f>
        <v>0</v>
      </c>
    </row>
    <row r="85" spans="18:28">
      <c r="R85" t="str">
        <v>Tuesday, July 28, 2020</v>
      </c>
      <c r="S85">
        <f>COUNTIF('EMPLOYEES RECORD'!I:I,R85)</f>
        <v>1</v>
      </c>
      <c r="V85">
        <f>AVERAGEIF('EMPLOYEES RECORD'!I:I,HOME.W!R85,'EMPLOYEES RECORD'!K:K)</f>
        <v>0.27</v>
      </c>
      <c r="X85" t="str">
        <v>Monday, January 08, 2018</v>
      </c>
      <c r="Y85">
        <f>COUNTIF('EMPLOYEES RECORD'!N:N,X85)</f>
        <v>1</v>
      </c>
      <c r="AB85">
        <f>AVERAGEIF('EMPLOYEES RECORD'!N:N,HOME.W!X85,'EMPLOYEES RECORD'!K:K)</f>
        <v>0</v>
      </c>
    </row>
    <row r="86" spans="18:28">
      <c r="R86" t="str">
        <v>Wednesday, December 17, 2003</v>
      </c>
      <c r="S86">
        <f>COUNTIF('EMPLOYEES RECORD'!I:I,R86)</f>
        <v>1</v>
      </c>
      <c r="V86">
        <f>AVERAGEIF('EMPLOYEES RECORD'!I:I,HOME.W!R86,'EMPLOYEES RECORD'!K:K)</f>
        <v>0</v>
      </c>
      <c r="Y86">
        <f>SUM(Y2:Y85)</f>
        <v>85</v>
      </c>
    </row>
    <row r="87" spans="18:28">
      <c r="R87" t="str">
        <v>Thursday, January 16, 2014</v>
      </c>
      <c r="S87">
        <f>COUNTIF('EMPLOYEES RECORD'!I:I,R87)</f>
        <v>1</v>
      </c>
      <c r="V87">
        <f>AVERAGEIF('EMPLOYEES RECORD'!I:I,HOME.W!R87,'EMPLOYEES RECORD'!K:K)</f>
        <v>0.3</v>
      </c>
    </row>
    <row r="88" spans="18:28">
      <c r="R88" t="str">
        <v>Tuesday, April 28, 2009</v>
      </c>
      <c r="S88">
        <f>COUNTIF('EMPLOYEES RECORD'!I:I,R88)</f>
        <v>1</v>
      </c>
      <c r="V88">
        <f>AVERAGEIF('EMPLOYEES RECORD'!I:I,HOME.W!R88,'EMPLOYEES RECORD'!K:K)</f>
        <v>0</v>
      </c>
    </row>
    <row r="89" spans="18:28">
      <c r="R89" t="str">
        <v>Thursday, July 04, 2019</v>
      </c>
      <c r="S89">
        <f>COUNTIF('EMPLOYEES RECORD'!I:I,R89)</f>
        <v>1</v>
      </c>
      <c r="V89">
        <f>AVERAGEIF('EMPLOYEES RECORD'!I:I,HOME.W!R89,'EMPLOYEES RECORD'!K:K)</f>
        <v>0</v>
      </c>
    </row>
    <row r="90" spans="18:28">
      <c r="R90" t="str">
        <v>Monday, December 10, 2018</v>
      </c>
      <c r="S90">
        <f>COUNTIF('EMPLOYEES RECORD'!I:I,R90)</f>
        <v>1</v>
      </c>
      <c r="V90">
        <f>AVERAGEIF('EMPLOYEES RECORD'!I:I,HOME.W!R90,'EMPLOYEES RECORD'!K:K)</f>
        <v>0</v>
      </c>
    </row>
    <row r="91" spans="18:28">
      <c r="R91" t="str">
        <v>Tuesday, September 25, 2018</v>
      </c>
      <c r="S91">
        <f>COUNTIF('EMPLOYEES RECORD'!I:I,R91)</f>
        <v>1</v>
      </c>
      <c r="V91">
        <f>AVERAGEIF('EMPLOYEES RECORD'!I:I,HOME.W!R91,'EMPLOYEES RECORD'!K:K)</f>
        <v>0.1</v>
      </c>
    </row>
    <row r="92" spans="18:28">
      <c r="R92" t="str">
        <v>Saturday, April 21, 2018</v>
      </c>
      <c r="S92">
        <f>COUNTIF('EMPLOYEES RECORD'!I:I,R92)</f>
        <v>1</v>
      </c>
      <c r="V92">
        <f>AVERAGEIF('EMPLOYEES RECORD'!I:I,HOME.W!R92,'EMPLOYEES RECORD'!K:K)</f>
        <v>0.15</v>
      </c>
    </row>
    <row r="93" spans="18:28">
      <c r="R93" t="str">
        <v>Tuesday, April 23, 2019</v>
      </c>
      <c r="S93">
        <f>COUNTIF('EMPLOYEES RECORD'!I:I,R93)</f>
        <v>1</v>
      </c>
      <c r="V93">
        <f>AVERAGEIF('EMPLOYEES RECORD'!I:I,HOME.W!R93,'EMPLOYEES RECORD'!K:K)</f>
        <v>0</v>
      </c>
    </row>
    <row r="94" spans="18:28">
      <c r="R94" t="str">
        <v>Saturday, July 22, 2017</v>
      </c>
      <c r="S94">
        <f>COUNTIF('EMPLOYEES RECORD'!I:I,R94)</f>
        <v>1</v>
      </c>
      <c r="V94">
        <f>AVERAGEIF('EMPLOYEES RECORD'!I:I,HOME.W!R94,'EMPLOYEES RECORD'!K:K)</f>
        <v>0</v>
      </c>
    </row>
    <row r="95" spans="18:28">
      <c r="R95" t="str">
        <v>Saturday, November 16, 2002</v>
      </c>
      <c r="S95">
        <f>COUNTIF('EMPLOYEES RECORD'!I:I,R95)</f>
        <v>1</v>
      </c>
      <c r="V95">
        <f>AVERAGEIF('EMPLOYEES RECORD'!I:I,HOME.W!R95,'EMPLOYEES RECORD'!K:K)</f>
        <v>0</v>
      </c>
    </row>
    <row r="96" spans="18:28">
      <c r="R96" t="str">
        <v>Wednesday, April 22, 2015</v>
      </c>
      <c r="S96">
        <f>COUNTIF('EMPLOYEES RECORD'!I:I,R96)</f>
        <v>1</v>
      </c>
      <c r="V96">
        <f>AVERAGEIF('EMPLOYEES RECORD'!I:I,HOME.W!R96,'EMPLOYEES RECORD'!K:K)</f>
        <v>0.13</v>
      </c>
    </row>
    <row r="97" spans="18:22">
      <c r="R97" t="str">
        <v>Sunday, July 10, 2011</v>
      </c>
      <c r="S97">
        <f>COUNTIF('EMPLOYEES RECORD'!I:I,R97)</f>
        <v>1</v>
      </c>
      <c r="V97">
        <f>AVERAGEIF('EMPLOYEES RECORD'!I:I,HOME.W!R97,'EMPLOYEES RECORD'!K:K)</f>
        <v>0.3</v>
      </c>
    </row>
    <row r="98" spans="18:22">
      <c r="R98" t="str">
        <v>Tuesday, October 05, 2021</v>
      </c>
      <c r="S98">
        <f>COUNTIF('EMPLOYEES RECORD'!I:I,R98)</f>
        <v>1</v>
      </c>
      <c r="V98">
        <f>AVERAGEIF('EMPLOYEES RECORD'!I:I,HOME.W!R98,'EMPLOYEES RECORD'!K:K)</f>
        <v>0</v>
      </c>
    </row>
    <row r="99" spans="18:22">
      <c r="R99" t="str">
        <v>Tuesday, May 26, 2020</v>
      </c>
      <c r="S99">
        <f>COUNTIF('EMPLOYEES RECORD'!I:I,R99)</f>
        <v>2</v>
      </c>
      <c r="V99">
        <f>AVERAGEIF('EMPLOYEES RECORD'!I:I,HOME.W!R99,'EMPLOYEES RECORD'!K:K)</f>
        <v>0.185</v>
      </c>
    </row>
    <row r="100" spans="18:22">
      <c r="R100" t="str">
        <v>Thursday, August 20, 2020</v>
      </c>
      <c r="S100">
        <f>COUNTIF('EMPLOYEES RECORD'!I:I,R100)</f>
        <v>1</v>
      </c>
      <c r="V100">
        <f>AVERAGEIF('EMPLOYEES RECORD'!I:I,HOME.W!R100,'EMPLOYEES RECORD'!K:K)</f>
        <v>0.3</v>
      </c>
    </row>
    <row r="101" spans="18:22">
      <c r="R101" t="str">
        <v>Monday, April 22, 2013</v>
      </c>
      <c r="S101">
        <f>COUNTIF('EMPLOYEES RECORD'!I:I,R101)</f>
        <v>1</v>
      </c>
      <c r="V101">
        <f>AVERAGEIF('EMPLOYEES RECORD'!I:I,HOME.W!R101,'EMPLOYEES RECORD'!K:K)</f>
        <v>0</v>
      </c>
    </row>
    <row r="102" spans="18:22">
      <c r="R102" t="str">
        <v>Tuesday, January 09, 2007</v>
      </c>
      <c r="S102">
        <f>COUNTIF('EMPLOYEES RECORD'!I:I,R102)</f>
        <v>2</v>
      </c>
      <c r="V102">
        <f>AVERAGEIF('EMPLOYEES RECORD'!I:I,HOME.W!R102,'EMPLOYEES RECORD'!K:K)</f>
        <v>4.4999999999999998E-2</v>
      </c>
    </row>
    <row r="103" spans="18:22">
      <c r="R103" t="str">
        <v>Tuesday, January 27, 2015</v>
      </c>
      <c r="S103">
        <f>COUNTIF('EMPLOYEES RECORD'!I:I,R103)</f>
        <v>1</v>
      </c>
      <c r="V103">
        <f>AVERAGEIF('EMPLOYEES RECORD'!I:I,HOME.W!R103,'EMPLOYEES RECORD'!K:K)</f>
        <v>0</v>
      </c>
    </row>
    <row r="104" spans="18:22">
      <c r="R104" t="str">
        <v>Tuesday, February 23, 2021</v>
      </c>
      <c r="S104">
        <f>COUNTIF('EMPLOYEES RECORD'!I:I,R104)</f>
        <v>1</v>
      </c>
      <c r="V104">
        <f>AVERAGEIF('EMPLOYEES RECORD'!I:I,HOME.W!R104,'EMPLOYEES RECORD'!K:K)</f>
        <v>0.16</v>
      </c>
    </row>
    <row r="105" spans="18:22">
      <c r="R105" t="str">
        <v>Thursday, April 05, 2007</v>
      </c>
      <c r="S105">
        <f>COUNTIF('EMPLOYEES RECORD'!I:I,R105)</f>
        <v>1</v>
      </c>
      <c r="V105">
        <f>AVERAGEIF('EMPLOYEES RECORD'!I:I,HOME.W!R105,'EMPLOYEES RECORD'!K:K)</f>
        <v>0</v>
      </c>
    </row>
    <row r="106" spans="18:22">
      <c r="R106" t="str">
        <v>Saturday, June 29, 2013</v>
      </c>
      <c r="S106">
        <f>COUNTIF('EMPLOYEES RECORD'!I:I,R106)</f>
        <v>1</v>
      </c>
      <c r="V106">
        <f>AVERAGEIF('EMPLOYEES RECORD'!I:I,HOME.W!R106,'EMPLOYEES RECORD'!K:K)</f>
        <v>0.1</v>
      </c>
    </row>
    <row r="107" spans="18:22">
      <c r="R107" t="str">
        <v>Thursday, October 23, 1997</v>
      </c>
      <c r="S107">
        <f>COUNTIF('EMPLOYEES RECORD'!I:I,R107)</f>
        <v>1</v>
      </c>
      <c r="V107">
        <f>AVERAGEIF('EMPLOYEES RECORD'!I:I,HOME.W!R107,'EMPLOYEES RECORD'!K:K)</f>
        <v>0</v>
      </c>
    </row>
    <row r="108" spans="18:22">
      <c r="R108" t="str">
        <v>Friday, December 22, 1995</v>
      </c>
      <c r="S108">
        <f>COUNTIF('EMPLOYEES RECORD'!I:I,R108)</f>
        <v>1</v>
      </c>
      <c r="V108">
        <f>AVERAGEIF('EMPLOYEES RECORD'!I:I,HOME.W!R108,'EMPLOYEES RECORD'!K:K)</f>
        <v>0</v>
      </c>
    </row>
    <row r="109" spans="18:22">
      <c r="R109" t="str">
        <v>Friday, December 02, 2016</v>
      </c>
      <c r="S109">
        <f>COUNTIF('EMPLOYEES RECORD'!I:I,R109)</f>
        <v>1</v>
      </c>
      <c r="V109">
        <f>AVERAGEIF('EMPLOYEES RECORD'!I:I,HOME.W!R109,'EMPLOYEES RECORD'!K:K)</f>
        <v>0</v>
      </c>
    </row>
    <row r="110" spans="18:22">
      <c r="R110" t="str">
        <v>Wednesday, January 15, 2003</v>
      </c>
      <c r="S110">
        <f>COUNTIF('EMPLOYEES RECORD'!I:I,R110)</f>
        <v>1</v>
      </c>
      <c r="V110">
        <f>AVERAGEIF('EMPLOYEES RECORD'!I:I,HOME.W!R110,'EMPLOYEES RECORD'!K:K)</f>
        <v>0.26</v>
      </c>
    </row>
    <row r="111" spans="18:22">
      <c r="R111" t="str">
        <v>Tuesday, February 15, 2005</v>
      </c>
      <c r="S111">
        <f>COUNTIF('EMPLOYEES RECORD'!I:I,R111)</f>
        <v>1</v>
      </c>
      <c r="V111">
        <f>AVERAGEIF('EMPLOYEES RECORD'!I:I,HOME.W!R111,'EMPLOYEES RECORD'!K:K)</f>
        <v>0</v>
      </c>
    </row>
    <row r="112" spans="18:22">
      <c r="R112" t="str">
        <v>Sunday, August 09, 2020</v>
      </c>
      <c r="S112">
        <f>COUNTIF('EMPLOYEES RECORD'!I:I,R112)</f>
        <v>1</v>
      </c>
      <c r="V112">
        <f>AVERAGEIF('EMPLOYEES RECORD'!I:I,HOME.W!R112,'EMPLOYEES RECORD'!K:K)</f>
        <v>0.15</v>
      </c>
    </row>
    <row r="113" spans="18:22">
      <c r="R113" t="str">
        <v>Wednesday, December 13, 2006</v>
      </c>
      <c r="S113">
        <f>COUNTIF('EMPLOYEES RECORD'!I:I,R113)</f>
        <v>1</v>
      </c>
      <c r="V113">
        <f>AVERAGEIF('EMPLOYEES RECORD'!I:I,HOME.W!R113,'EMPLOYEES RECORD'!K:K)</f>
        <v>0</v>
      </c>
    </row>
    <row r="114" spans="18:22">
      <c r="R114" t="str">
        <v>Friday, August 10, 2018</v>
      </c>
      <c r="S114">
        <f>COUNTIF('EMPLOYEES RECORD'!I:I,R114)</f>
        <v>1</v>
      </c>
      <c r="V114">
        <f>AVERAGEIF('EMPLOYEES RECORD'!I:I,HOME.W!R114,'EMPLOYEES RECORD'!K:K)</f>
        <v>0.21</v>
      </c>
    </row>
    <row r="115" spans="18:22">
      <c r="R115" t="str">
        <v>Tuesday, September 24, 2019</v>
      </c>
      <c r="S115">
        <f>COUNTIF('EMPLOYEES RECORD'!I:I,R115)</f>
        <v>1</v>
      </c>
      <c r="V115">
        <f>AVERAGEIF('EMPLOYEES RECORD'!I:I,HOME.W!R115,'EMPLOYEES RECORD'!K:K)</f>
        <v>0.37</v>
      </c>
    </row>
    <row r="116" spans="18:22">
      <c r="R116" t="str">
        <v>Wednesday, July 22, 1998</v>
      </c>
      <c r="S116">
        <f>COUNTIF('EMPLOYEES RECORD'!I:I,R116)</f>
        <v>1</v>
      </c>
      <c r="V116">
        <f>AVERAGEIF('EMPLOYEES RECORD'!I:I,HOME.W!R116,'EMPLOYEES RECORD'!K:K)</f>
        <v>0.15</v>
      </c>
    </row>
    <row r="117" spans="18:22">
      <c r="R117" t="str">
        <v>Tuesday, April 18, 2006</v>
      </c>
      <c r="S117">
        <f>COUNTIF('EMPLOYEES RECORD'!I:I,R117)</f>
        <v>1</v>
      </c>
      <c r="V117">
        <f>AVERAGEIF('EMPLOYEES RECORD'!I:I,HOME.W!R117,'EMPLOYEES RECORD'!K:K)</f>
        <v>0.14000000000000001</v>
      </c>
    </row>
    <row r="118" spans="18:22">
      <c r="R118" t="str">
        <v>Saturday, February 24, 2007</v>
      </c>
      <c r="S118">
        <f>COUNTIF('EMPLOYEES RECORD'!I:I,R118)</f>
        <v>1</v>
      </c>
      <c r="V118">
        <f>AVERAGEIF('EMPLOYEES RECORD'!I:I,HOME.W!R118,'EMPLOYEES RECORD'!K:K)</f>
        <v>0</v>
      </c>
    </row>
    <row r="119" spans="18:22">
      <c r="R119" t="str">
        <v>Saturday, January 02, 2021</v>
      </c>
      <c r="S119">
        <f>COUNTIF('EMPLOYEES RECORD'!I:I,R119)</f>
        <v>1</v>
      </c>
      <c r="V119">
        <f>AVERAGEIF('EMPLOYEES RECORD'!I:I,HOME.W!R119,'EMPLOYEES RECORD'!K:K)</f>
        <v>0</v>
      </c>
    </row>
    <row r="120" spans="18:22">
      <c r="R120" t="str">
        <v>Thursday, January 14, 2010</v>
      </c>
      <c r="S120">
        <f>COUNTIF('EMPLOYEES RECORD'!I:I,R120)</f>
        <v>1</v>
      </c>
      <c r="V120">
        <f>AVERAGEIF('EMPLOYEES RECORD'!I:I,HOME.W!R120,'EMPLOYEES RECORD'!K:K)</f>
        <v>7.0000000000000007E-2</v>
      </c>
    </row>
    <row r="121" spans="18:22">
      <c r="R121" t="str">
        <v>Tuesday, August 09, 2005</v>
      </c>
      <c r="S121">
        <f>COUNTIF('EMPLOYEES RECORD'!I:I,R121)</f>
        <v>1</v>
      </c>
      <c r="V121">
        <f>AVERAGEIF('EMPLOYEES RECORD'!I:I,HOME.W!R121,'EMPLOYEES RECORD'!K:K)</f>
        <v>0</v>
      </c>
    </row>
    <row r="122" spans="18:22">
      <c r="R122" t="str">
        <v>Thursday, April 06, 2006</v>
      </c>
      <c r="S122">
        <f>COUNTIF('EMPLOYEES RECORD'!I:I,R122)</f>
        <v>1</v>
      </c>
      <c r="V122">
        <f>AVERAGEIF('EMPLOYEES RECORD'!I:I,HOME.W!R122,'EMPLOYEES RECORD'!K:K)</f>
        <v>0</v>
      </c>
    </row>
    <row r="123" spans="18:22">
      <c r="R123" t="str">
        <v>Wednesday, March 06, 2019</v>
      </c>
      <c r="S123">
        <f>COUNTIF('EMPLOYEES RECORD'!I:I,R123)</f>
        <v>1</v>
      </c>
      <c r="V123">
        <f>AVERAGEIF('EMPLOYEES RECORD'!I:I,HOME.W!R123,'EMPLOYEES RECORD'!K:K)</f>
        <v>0</v>
      </c>
    </row>
    <row r="124" spans="18:22">
      <c r="R124" t="str">
        <v>Wednesday, September 07, 2011</v>
      </c>
      <c r="S124">
        <f>COUNTIF('EMPLOYEES RECORD'!I:I,R124)</f>
        <v>1</v>
      </c>
      <c r="V124">
        <f>AVERAGEIF('EMPLOYEES RECORD'!I:I,HOME.W!R124,'EMPLOYEES RECORD'!K:K)</f>
        <v>0.1</v>
      </c>
    </row>
    <row r="125" spans="18:22">
      <c r="R125" t="str">
        <v>Tuesday, February 19, 2019</v>
      </c>
      <c r="S125">
        <f>COUNTIF('EMPLOYEES RECORD'!I:I,R125)</f>
        <v>1</v>
      </c>
      <c r="V125">
        <f>AVERAGEIF('EMPLOYEES RECORD'!I:I,HOME.W!R125,'EMPLOYEES RECORD'!K:K)</f>
        <v>0</v>
      </c>
    </row>
    <row r="126" spans="18:22">
      <c r="R126" t="str">
        <v>Thursday, October 12, 2006</v>
      </c>
      <c r="S126">
        <f>COUNTIF('EMPLOYEES RECORD'!I:I,R126)</f>
        <v>1</v>
      </c>
      <c r="V126">
        <f>AVERAGEIF('EMPLOYEES RECORD'!I:I,HOME.W!R126,'EMPLOYEES RECORD'!K:K)</f>
        <v>0</v>
      </c>
    </row>
    <row r="127" spans="18:22">
      <c r="R127" t="str">
        <v>Monday, November 05, 2007</v>
      </c>
      <c r="S127">
        <f>COUNTIF('EMPLOYEES RECORD'!I:I,R127)</f>
        <v>1</v>
      </c>
      <c r="V127">
        <f>AVERAGEIF('EMPLOYEES RECORD'!I:I,HOME.W!R127,'EMPLOYEES RECORD'!K:K)</f>
        <v>0</v>
      </c>
    </row>
    <row r="128" spans="18:22">
      <c r="R128" t="str">
        <v>Wednesday, April 01, 1992</v>
      </c>
      <c r="S128">
        <f>COUNTIF('EMPLOYEES RECORD'!I:I,R128)</f>
        <v>1</v>
      </c>
      <c r="V128">
        <f>AVERAGEIF('EMPLOYEES RECORD'!I:I,HOME.W!R128,'EMPLOYEES RECORD'!K:K)</f>
        <v>0</v>
      </c>
    </row>
    <row r="129" spans="18:22">
      <c r="R129" t="str">
        <v>Thursday, April 16, 2020</v>
      </c>
      <c r="S129">
        <f>COUNTIF('EMPLOYEES RECORD'!I:I,R129)</f>
        <v>2</v>
      </c>
      <c r="V129">
        <f>AVERAGEIF('EMPLOYEES RECORD'!I:I,HOME.W!R129,'EMPLOYEES RECORD'!K:K)</f>
        <v>0</v>
      </c>
    </row>
    <row r="130" spans="18:22">
      <c r="R130" t="str">
        <v>Tuesday, December 06, 2011</v>
      </c>
      <c r="S130">
        <f>COUNTIF('EMPLOYEES RECORD'!I:I,R130)</f>
        <v>1</v>
      </c>
      <c r="V130">
        <f>AVERAGEIF('EMPLOYEES RECORD'!I:I,HOME.W!R130,'EMPLOYEES RECORD'!K:K)</f>
        <v>0.33</v>
      </c>
    </row>
    <row r="131" spans="18:22">
      <c r="R131" t="str">
        <v>Tuesday, February 25, 2014</v>
      </c>
      <c r="S131">
        <f>COUNTIF('EMPLOYEES RECORD'!I:I,R131)</f>
        <v>1</v>
      </c>
      <c r="V131">
        <f>AVERAGEIF('EMPLOYEES RECORD'!I:I,HOME.W!R131,'EMPLOYEES RECORD'!K:K)</f>
        <v>0.12</v>
      </c>
    </row>
    <row r="132" spans="18:22">
      <c r="R132" t="str">
        <v>Sunday, June 20, 1999</v>
      </c>
      <c r="S132">
        <f>COUNTIF('EMPLOYEES RECORD'!I:I,R132)</f>
        <v>1</v>
      </c>
      <c r="V132">
        <f>AVERAGEIF('EMPLOYEES RECORD'!I:I,HOME.W!R132,'EMPLOYEES RECORD'!K:K)</f>
        <v>0</v>
      </c>
    </row>
    <row r="133" spans="18:22">
      <c r="R133" t="str">
        <v>Monday, January 22, 2018</v>
      </c>
      <c r="S133">
        <f>COUNTIF('EMPLOYEES RECORD'!I:I,R133)</f>
        <v>2</v>
      </c>
      <c r="V133">
        <f>AVERAGEIF('EMPLOYEES RECORD'!I:I,HOME.W!R133,'EMPLOYEES RECORD'!K:K)</f>
        <v>0.14000000000000001</v>
      </c>
    </row>
    <row r="134" spans="18:22">
      <c r="R134" t="str">
        <v>Sunday, February 14, 2021</v>
      </c>
      <c r="S134">
        <f>COUNTIF('EMPLOYEES RECORD'!I:I,R134)</f>
        <v>1</v>
      </c>
      <c r="V134">
        <f>AVERAGEIF('EMPLOYEES RECORD'!I:I,HOME.W!R134,'EMPLOYEES RECORD'!K:K)</f>
        <v>0</v>
      </c>
    </row>
    <row r="135" spans="18:22">
      <c r="R135" t="str">
        <v>Thursday, July 06, 2017</v>
      </c>
      <c r="S135">
        <f>COUNTIF('EMPLOYEES RECORD'!I:I,R135)</f>
        <v>2</v>
      </c>
      <c r="V135">
        <f>AVERAGEIF('EMPLOYEES RECORD'!I:I,HOME.W!R135,'EMPLOYEES RECORD'!K:K)</f>
        <v>0.2</v>
      </c>
    </row>
    <row r="136" spans="18:22">
      <c r="R136" t="str">
        <v>Saturday, January 22, 2011</v>
      </c>
      <c r="S136">
        <f>COUNTIF('EMPLOYEES RECORD'!I:I,R136)</f>
        <v>1</v>
      </c>
      <c r="V136">
        <f>AVERAGEIF('EMPLOYEES RECORD'!I:I,HOME.W!R136,'EMPLOYEES RECORD'!K:K)</f>
        <v>0</v>
      </c>
    </row>
    <row r="137" spans="18:22">
      <c r="R137" t="str">
        <v>Friday, February 28, 2003</v>
      </c>
      <c r="S137">
        <f>COUNTIF('EMPLOYEES RECORD'!I:I,R137)</f>
        <v>1</v>
      </c>
      <c r="V137">
        <f>AVERAGEIF('EMPLOYEES RECORD'!I:I,HOME.W!R137,'EMPLOYEES RECORD'!K:K)</f>
        <v>0.37</v>
      </c>
    </row>
    <row r="138" spans="18:22">
      <c r="R138" t="str">
        <v>Tuesday, August 23, 2011</v>
      </c>
      <c r="S138">
        <f>COUNTIF('EMPLOYEES RECORD'!I:I,R138)</f>
        <v>1</v>
      </c>
      <c r="V138">
        <f>AVERAGEIF('EMPLOYEES RECORD'!I:I,HOME.W!R138,'EMPLOYEES RECORD'!K:K)</f>
        <v>0.3</v>
      </c>
    </row>
    <row r="139" spans="18:22">
      <c r="R139" t="str">
        <v>Friday, November 22, 2002</v>
      </c>
      <c r="S139">
        <f>COUNTIF('EMPLOYEES RECORD'!I:I,R139)</f>
        <v>1</v>
      </c>
      <c r="V139">
        <f>AVERAGEIF('EMPLOYEES RECORD'!I:I,HOME.W!R139,'EMPLOYEES RECORD'!K:K)</f>
        <v>0</v>
      </c>
    </row>
    <row r="140" spans="18:22">
      <c r="R140" t="str">
        <v>Sunday, January 10, 2021</v>
      </c>
      <c r="S140">
        <f>COUNTIF('EMPLOYEES RECORD'!I:I,R140)</f>
        <v>1</v>
      </c>
      <c r="V140">
        <f>AVERAGEIF('EMPLOYEES RECORD'!I:I,HOME.W!R140,'EMPLOYEES RECORD'!K:K)</f>
        <v>0</v>
      </c>
    </row>
    <row r="141" spans="18:22">
      <c r="R141" t="str">
        <v>Saturday, September 07, 2019</v>
      </c>
      <c r="S141">
        <f>COUNTIF('EMPLOYEES RECORD'!I:I,R141)</f>
        <v>1</v>
      </c>
      <c r="V141">
        <f>AVERAGEIF('EMPLOYEES RECORD'!I:I,HOME.W!R141,'EMPLOYEES RECORD'!K:K)</f>
        <v>0</v>
      </c>
    </row>
    <row r="142" spans="18:22">
      <c r="R142" t="str">
        <v>Thursday, June 18, 2015</v>
      </c>
      <c r="S142">
        <f>COUNTIF('EMPLOYEES RECORD'!I:I,R142)</f>
        <v>1</v>
      </c>
      <c r="V142">
        <f>AVERAGEIF('EMPLOYEES RECORD'!I:I,HOME.W!R142,'EMPLOYEES RECORD'!K:K)</f>
        <v>0.3</v>
      </c>
    </row>
    <row r="143" spans="18:22">
      <c r="R143" t="str">
        <v>Friday, March 10, 2017</v>
      </c>
      <c r="S143">
        <f>COUNTIF('EMPLOYEES RECORD'!I:I,R143)</f>
        <v>1</v>
      </c>
      <c r="V143">
        <f>AVERAGEIF('EMPLOYEES RECORD'!I:I,HOME.W!R143,'EMPLOYEES RECORD'!K:K)</f>
        <v>0.33</v>
      </c>
    </row>
    <row r="144" spans="18:22">
      <c r="R144" t="str">
        <v>Sunday, September 18, 2005</v>
      </c>
      <c r="S144">
        <f>COUNTIF('EMPLOYEES RECORD'!I:I,R144)</f>
        <v>1</v>
      </c>
      <c r="V144">
        <f>AVERAGEIF('EMPLOYEES RECORD'!I:I,HOME.W!R144,'EMPLOYEES RECORD'!K:K)</f>
        <v>0</v>
      </c>
    </row>
    <row r="145" spans="18:22">
      <c r="R145" t="str">
        <v>Tuesday, April 15, 2008</v>
      </c>
      <c r="S145">
        <f>COUNTIF('EMPLOYEES RECORD'!I:I,R145)</f>
        <v>1</v>
      </c>
      <c r="V145">
        <f>AVERAGEIF('EMPLOYEES RECORD'!I:I,HOME.W!R145,'EMPLOYEES RECORD'!K:K)</f>
        <v>0</v>
      </c>
    </row>
    <row r="146" spans="18:22">
      <c r="R146" t="str">
        <v>Thursday, November 16, 1995</v>
      </c>
      <c r="S146">
        <f>COUNTIF('EMPLOYEES RECORD'!I:I,R146)</f>
        <v>1</v>
      </c>
      <c r="V146">
        <f>AVERAGEIF('EMPLOYEES RECORD'!I:I,HOME.W!R146,'EMPLOYEES RECORD'!K:K)</f>
        <v>0.08</v>
      </c>
    </row>
    <row r="147" spans="18:22">
      <c r="R147" t="str">
        <v>Thursday, July 18, 2013</v>
      </c>
      <c r="S147">
        <f>COUNTIF('EMPLOYEES RECORD'!I:I,R147)</f>
        <v>1</v>
      </c>
      <c r="V147">
        <f>AVERAGEIF('EMPLOYEES RECORD'!I:I,HOME.W!R147,'EMPLOYEES RECORD'!K:K)</f>
        <v>0.14000000000000001</v>
      </c>
    </row>
    <row r="148" spans="18:22">
      <c r="R148" t="str">
        <v>Saturday, October 02, 2021</v>
      </c>
      <c r="S148">
        <f>COUNTIF('EMPLOYEES RECORD'!I:I,R148)</f>
        <v>1</v>
      </c>
      <c r="V148">
        <f>AVERAGEIF('EMPLOYEES RECORD'!I:I,HOME.W!R148,'EMPLOYEES RECORD'!K:K)</f>
        <v>0</v>
      </c>
    </row>
    <row r="149" spans="18:22">
      <c r="R149" t="str">
        <v>Saturday, July 13, 2013</v>
      </c>
      <c r="S149">
        <f>COUNTIF('EMPLOYEES RECORD'!I:I,R149)</f>
        <v>1</v>
      </c>
      <c r="V149">
        <f>AVERAGEIF('EMPLOYEES RECORD'!I:I,HOME.W!R149,'EMPLOYEES RECORD'!K:K)</f>
        <v>0</v>
      </c>
    </row>
    <row r="150" spans="18:22">
      <c r="R150" t="str">
        <v>Monday, May 18, 1998</v>
      </c>
      <c r="S150">
        <f>COUNTIF('EMPLOYEES RECORD'!I:I,R150)</f>
        <v>1</v>
      </c>
      <c r="V150">
        <f>AVERAGEIF('EMPLOYEES RECORD'!I:I,HOME.W!R150,'EMPLOYEES RECORD'!K:K)</f>
        <v>0</v>
      </c>
    </row>
    <row r="151" spans="18:22">
      <c r="R151" t="str">
        <v>Tuesday, February 26, 2002</v>
      </c>
      <c r="S151">
        <f>COUNTIF('EMPLOYEES RECORD'!I:I,R151)</f>
        <v>1</v>
      </c>
      <c r="V151">
        <f>AVERAGEIF('EMPLOYEES RECORD'!I:I,HOME.W!R151,'EMPLOYEES RECORD'!K:K)</f>
        <v>0</v>
      </c>
    </row>
    <row r="152" spans="18:22">
      <c r="R152" t="str">
        <v>Wednesday, May 15, 1996</v>
      </c>
      <c r="S152">
        <f>COUNTIF('EMPLOYEES RECORD'!I:I,R152)</f>
        <v>1</v>
      </c>
      <c r="V152">
        <f>AVERAGEIF('EMPLOYEES RECORD'!I:I,HOME.W!R152,'EMPLOYEES RECORD'!K:K)</f>
        <v>0</v>
      </c>
    </row>
    <row r="153" spans="18:22">
      <c r="R153" t="str">
        <v>Sunday, March 16, 2014</v>
      </c>
      <c r="S153">
        <f>COUNTIF('EMPLOYEES RECORD'!I:I,R153)</f>
        <v>2</v>
      </c>
      <c r="V153">
        <f>AVERAGEIF('EMPLOYEES RECORD'!I:I,HOME.W!R153,'EMPLOYEES RECORD'!K:K)</f>
        <v>0.2</v>
      </c>
    </row>
    <row r="154" spans="18:22">
      <c r="R154" t="str">
        <v>Sunday, March 15, 2009</v>
      </c>
      <c r="S154">
        <f>COUNTIF('EMPLOYEES RECORD'!I:I,R154)</f>
        <v>1</v>
      </c>
      <c r="V154">
        <f>AVERAGEIF('EMPLOYEES RECORD'!I:I,HOME.W!R154,'EMPLOYEES RECORD'!K:K)</f>
        <v>0</v>
      </c>
    </row>
    <row r="155" spans="18:22">
      <c r="R155" t="str">
        <v>Friday, October 08, 2021</v>
      </c>
      <c r="S155">
        <f>COUNTIF('EMPLOYEES RECORD'!I:I,R155)</f>
        <v>1</v>
      </c>
      <c r="V155">
        <f>AVERAGEIF('EMPLOYEES RECORD'!I:I,HOME.W!R155,'EMPLOYEES RECORD'!K:K)</f>
        <v>0</v>
      </c>
    </row>
    <row r="156" spans="18:22">
      <c r="R156" t="str">
        <v>Friday, July 24, 2020</v>
      </c>
      <c r="S156">
        <f>COUNTIF('EMPLOYEES RECORD'!I:I,R156)</f>
        <v>2</v>
      </c>
      <c r="V156">
        <f>AVERAGEIF('EMPLOYEES RECORD'!I:I,HOME.W!R156,'EMPLOYEES RECORD'!K:K)</f>
        <v>0</v>
      </c>
    </row>
    <row r="157" spans="18:22">
      <c r="R157" t="str">
        <v>Friday, January 03, 2014</v>
      </c>
      <c r="S157">
        <f>COUNTIF('EMPLOYEES RECORD'!I:I,R157)</f>
        <v>1</v>
      </c>
      <c r="V157">
        <f>AVERAGEIF('EMPLOYEES RECORD'!I:I,HOME.W!R157,'EMPLOYEES RECORD'!K:K)</f>
        <v>0.1</v>
      </c>
    </row>
    <row r="158" spans="18:22">
      <c r="R158" t="str">
        <v>Tuesday, January 02, 2018</v>
      </c>
      <c r="S158">
        <f>COUNTIF('EMPLOYEES RECORD'!I:I,R158)</f>
        <v>1</v>
      </c>
      <c r="V158">
        <f>AVERAGEIF('EMPLOYEES RECORD'!I:I,HOME.W!R158,'EMPLOYEES RECORD'!K:K)</f>
        <v>0.33</v>
      </c>
    </row>
    <row r="159" spans="18:22">
      <c r="R159" t="str">
        <v>Friday, April 28, 2000</v>
      </c>
      <c r="S159">
        <f>COUNTIF('EMPLOYEES RECORD'!I:I,R159)</f>
        <v>1</v>
      </c>
      <c r="V159">
        <f>AVERAGEIF('EMPLOYEES RECORD'!I:I,HOME.W!R159,'EMPLOYEES RECORD'!K:K)</f>
        <v>0.05</v>
      </c>
    </row>
    <row r="160" spans="18:22">
      <c r="R160" t="str">
        <v>Sunday, August 21, 1994</v>
      </c>
      <c r="S160">
        <f>COUNTIF('EMPLOYEES RECORD'!I:I,R160)</f>
        <v>1</v>
      </c>
      <c r="V160">
        <f>AVERAGEIF('EMPLOYEES RECORD'!I:I,HOME.W!R160,'EMPLOYEES RECORD'!K:K)</f>
        <v>0</v>
      </c>
    </row>
    <row r="161" spans="18:22">
      <c r="R161" t="str">
        <v>Thursday, November 16, 2017</v>
      </c>
      <c r="S161">
        <f>COUNTIF('EMPLOYEES RECORD'!I:I,R161)</f>
        <v>1</v>
      </c>
      <c r="V161">
        <f>AVERAGEIF('EMPLOYEES RECORD'!I:I,HOME.W!R161,'EMPLOYEES RECORD'!K:K)</f>
        <v>0.15</v>
      </c>
    </row>
    <row r="162" spans="18:22">
      <c r="R162" t="str">
        <v>Thursday, January 28, 2021</v>
      </c>
      <c r="S162">
        <f>COUNTIF('EMPLOYEES RECORD'!I:I,R162)</f>
        <v>1</v>
      </c>
      <c r="V162">
        <f>AVERAGEIF('EMPLOYEES RECORD'!I:I,HOME.W!R162,'EMPLOYEES RECORD'!K:K)</f>
        <v>0</v>
      </c>
    </row>
    <row r="163" spans="18:22">
      <c r="R163" t="str">
        <v>Wednesday, May 03, 2017</v>
      </c>
      <c r="S163">
        <f>COUNTIF('EMPLOYEES RECORD'!I:I,R163)</f>
        <v>1</v>
      </c>
      <c r="V163">
        <f>AVERAGEIF('EMPLOYEES RECORD'!I:I,HOME.W!R163,'EMPLOYEES RECORD'!K:K)</f>
        <v>0</v>
      </c>
    </row>
    <row r="164" spans="18:22">
      <c r="R164" t="str">
        <v>Saturday, February 28, 2009</v>
      </c>
      <c r="S164">
        <f>COUNTIF('EMPLOYEES RECORD'!I:I,R164)</f>
        <v>1</v>
      </c>
      <c r="V164">
        <f>AVERAGEIF('EMPLOYEES RECORD'!I:I,HOME.W!R164,'EMPLOYEES RECORD'!K:K)</f>
        <v>0.31</v>
      </c>
    </row>
    <row r="165" spans="18:22">
      <c r="R165" t="str">
        <v>Sunday, May 20, 2018</v>
      </c>
      <c r="S165">
        <f>COUNTIF('EMPLOYEES RECORD'!I:I,R165)</f>
        <v>2</v>
      </c>
      <c r="V165">
        <f>AVERAGEIF('EMPLOYEES RECORD'!I:I,HOME.W!R165,'EMPLOYEES RECORD'!K:K)</f>
        <v>0.19</v>
      </c>
    </row>
    <row r="166" spans="18:22">
      <c r="R166" t="str">
        <v>Friday, December 24, 2021</v>
      </c>
      <c r="S166">
        <f>COUNTIF('EMPLOYEES RECORD'!I:I,R166)</f>
        <v>1</v>
      </c>
      <c r="V166">
        <f>AVERAGEIF('EMPLOYEES RECORD'!I:I,HOME.W!R166,'EMPLOYEES RECORD'!K:K)</f>
        <v>0.15</v>
      </c>
    </row>
    <row r="167" spans="18:22">
      <c r="R167" t="str">
        <v>Sunday, December 18, 2016</v>
      </c>
      <c r="S167">
        <f>COUNTIF('EMPLOYEES RECORD'!I:I,R167)</f>
        <v>1</v>
      </c>
      <c r="V167">
        <f>AVERAGEIF('EMPLOYEES RECORD'!I:I,HOME.W!R167,'EMPLOYEES RECORD'!K:K)</f>
        <v>0</v>
      </c>
    </row>
    <row r="168" spans="18:22">
      <c r="R168" t="str">
        <v>Monday, August 02, 1999</v>
      </c>
      <c r="S168">
        <f>COUNTIF('EMPLOYEES RECORD'!I:I,R168)</f>
        <v>1</v>
      </c>
      <c r="V168">
        <f>AVERAGEIF('EMPLOYEES RECORD'!I:I,HOME.W!R168,'EMPLOYEES RECORD'!K:K)</f>
        <v>0.14000000000000001</v>
      </c>
    </row>
    <row r="169" spans="18:22">
      <c r="R169" t="str">
        <v>Friday, December 21, 2007</v>
      </c>
      <c r="S169">
        <f>COUNTIF('EMPLOYEES RECORD'!I:I,R169)</f>
        <v>1</v>
      </c>
      <c r="V169">
        <f>AVERAGEIF('EMPLOYEES RECORD'!I:I,HOME.W!R169,'EMPLOYEES RECORD'!K:K)</f>
        <v>0</v>
      </c>
    </row>
    <row r="170" spans="18:22">
      <c r="R170" t="str">
        <v>Tuesday, October 26, 2021</v>
      </c>
      <c r="S170">
        <f>COUNTIF('EMPLOYEES RECORD'!I:I,R170)</f>
        <v>1</v>
      </c>
      <c r="V170">
        <f>AVERAGEIF('EMPLOYEES RECORD'!I:I,HOME.W!R170,'EMPLOYEES RECORD'!K:K)</f>
        <v>0</v>
      </c>
    </row>
    <row r="171" spans="18:22">
      <c r="R171" t="str">
        <v>Saturday, March 08, 2014</v>
      </c>
      <c r="S171">
        <f>COUNTIF('EMPLOYEES RECORD'!I:I,R171)</f>
        <v>1</v>
      </c>
      <c r="V171">
        <f>AVERAGEIF('EMPLOYEES RECORD'!I:I,HOME.W!R171,'EMPLOYEES RECORD'!K:K)</f>
        <v>0.39</v>
      </c>
    </row>
    <row r="172" spans="18:22">
      <c r="R172" t="str">
        <v>Monday, June 25, 2018</v>
      </c>
      <c r="S172">
        <f>COUNTIF('EMPLOYEES RECORD'!I:I,R172)</f>
        <v>1</v>
      </c>
      <c r="V172">
        <f>AVERAGEIF('EMPLOYEES RECORD'!I:I,HOME.W!R172,'EMPLOYEES RECORD'!K:K)</f>
        <v>0.21</v>
      </c>
    </row>
    <row r="173" spans="18:22">
      <c r="R173" t="str">
        <v>Tuesday, October 31, 2006</v>
      </c>
      <c r="S173">
        <f>COUNTIF('EMPLOYEES RECORD'!I:I,R173)</f>
        <v>1</v>
      </c>
      <c r="V173">
        <f>AVERAGEIF('EMPLOYEES RECORD'!I:I,HOME.W!R173,'EMPLOYEES RECORD'!K:K)</f>
        <v>0.1</v>
      </c>
    </row>
    <row r="174" spans="18:22">
      <c r="R174" t="str">
        <v>Wednesday, April 25, 2007</v>
      </c>
      <c r="S174">
        <f>COUNTIF('EMPLOYEES RECORD'!I:I,R174)</f>
        <v>2</v>
      </c>
      <c r="V174">
        <f>AVERAGEIF('EMPLOYEES RECORD'!I:I,HOME.W!R174,'EMPLOYEES RECORD'!K:K)</f>
        <v>0.20499999999999999</v>
      </c>
    </row>
    <row r="175" spans="18:22">
      <c r="R175" t="str">
        <v>Sunday, September 18, 1994</v>
      </c>
      <c r="S175">
        <f>COUNTIF('EMPLOYEES RECORD'!I:I,R175)</f>
        <v>1</v>
      </c>
      <c r="V175">
        <f>AVERAGEIF('EMPLOYEES RECORD'!I:I,HOME.W!R175,'EMPLOYEES RECORD'!K:K)</f>
        <v>0.1</v>
      </c>
    </row>
    <row r="176" spans="18:22">
      <c r="R176" t="str">
        <v>Sunday, July 31, 2005</v>
      </c>
      <c r="S176">
        <f>COUNTIF('EMPLOYEES RECORD'!I:I,R176)</f>
        <v>1</v>
      </c>
      <c r="V176">
        <f>AVERAGEIF('EMPLOYEES RECORD'!I:I,HOME.W!R176,'EMPLOYEES RECORD'!K:K)</f>
        <v>0.31</v>
      </c>
    </row>
    <row r="177" spans="18:22">
      <c r="R177" t="str">
        <v>Thursday, March 28, 2002</v>
      </c>
      <c r="S177">
        <f>COUNTIF('EMPLOYEES RECORD'!I:I,R177)</f>
        <v>1</v>
      </c>
      <c r="V177">
        <f>AVERAGEIF('EMPLOYEES RECORD'!I:I,HOME.W!R177,'EMPLOYEES RECORD'!K:K)</f>
        <v>0</v>
      </c>
    </row>
    <row r="178" spans="18:22">
      <c r="R178" t="str">
        <v>Thursday, July 02, 2020</v>
      </c>
      <c r="S178">
        <f>COUNTIF('EMPLOYEES RECORD'!I:I,R178)</f>
        <v>1</v>
      </c>
      <c r="V178">
        <f>AVERAGEIF('EMPLOYEES RECORD'!I:I,HOME.W!R178,'EMPLOYEES RECORD'!K:K)</f>
        <v>0.08</v>
      </c>
    </row>
    <row r="179" spans="18:22">
      <c r="R179" t="str">
        <v>Tuesday, December 27, 2016</v>
      </c>
      <c r="S179">
        <f>COUNTIF('EMPLOYEES RECORD'!I:I,R179)</f>
        <v>1</v>
      </c>
      <c r="V179">
        <f>AVERAGEIF('EMPLOYEES RECORD'!I:I,HOME.W!R179,'EMPLOYEES RECORD'!K:K)</f>
        <v>0</v>
      </c>
    </row>
    <row r="180" spans="18:22">
      <c r="R180" t="str">
        <v>Wednesday, July 12, 2017</v>
      </c>
      <c r="S180">
        <f>COUNTIF('EMPLOYEES RECORD'!I:I,R180)</f>
        <v>1</v>
      </c>
      <c r="V180">
        <f>AVERAGEIF('EMPLOYEES RECORD'!I:I,HOME.W!R180,'EMPLOYEES RECORD'!K:K)</f>
        <v>0</v>
      </c>
    </row>
    <row r="181" spans="18:22">
      <c r="R181" t="str">
        <v>Tuesday, December 07, 2004</v>
      </c>
      <c r="S181">
        <f>COUNTIF('EMPLOYEES RECORD'!I:I,R181)</f>
        <v>1</v>
      </c>
      <c r="V181">
        <f>AVERAGEIF('EMPLOYEES RECORD'!I:I,HOME.W!R181,'EMPLOYEES RECORD'!K:K)</f>
        <v>0</v>
      </c>
    </row>
    <row r="182" spans="18:22">
      <c r="R182" t="str">
        <v>Tuesday, January 23, 2001</v>
      </c>
      <c r="S182">
        <f>COUNTIF('EMPLOYEES RECORD'!I:I,R182)</f>
        <v>1</v>
      </c>
      <c r="V182">
        <f>AVERAGEIF('EMPLOYEES RECORD'!I:I,HOME.W!R182,'EMPLOYEES RECORD'!K:K)</f>
        <v>0</v>
      </c>
    </row>
    <row r="183" spans="18:22">
      <c r="R183" t="str">
        <v>Saturday, September 12, 2020</v>
      </c>
      <c r="S183">
        <f>COUNTIF('EMPLOYEES RECORD'!I:I,R183)</f>
        <v>1</v>
      </c>
      <c r="V183">
        <f>AVERAGEIF('EMPLOYEES RECORD'!I:I,HOME.W!R183,'EMPLOYEES RECORD'!K:K)</f>
        <v>0</v>
      </c>
    </row>
    <row r="184" spans="18:22">
      <c r="R184" t="str">
        <v>Wednesday, March 10, 1999</v>
      </c>
      <c r="S184">
        <f>COUNTIF('EMPLOYEES RECORD'!I:I,R184)</f>
        <v>1</v>
      </c>
      <c r="V184">
        <f>AVERAGEIF('EMPLOYEES RECORD'!I:I,HOME.W!R184,'EMPLOYEES RECORD'!K:K)</f>
        <v>0</v>
      </c>
    </row>
    <row r="185" spans="18:22">
      <c r="R185" t="str">
        <v>Tuesday, October 15, 2019</v>
      </c>
      <c r="S185">
        <f>COUNTIF('EMPLOYEES RECORD'!I:I,R185)</f>
        <v>2</v>
      </c>
      <c r="V185">
        <f>AVERAGEIF('EMPLOYEES RECORD'!I:I,HOME.W!R185,'EMPLOYEES RECORD'!K:K)</f>
        <v>0.1</v>
      </c>
    </row>
    <row r="186" spans="18:22">
      <c r="R186" t="str">
        <v>Monday, May 02, 2016</v>
      </c>
      <c r="S186">
        <f>COUNTIF('EMPLOYEES RECORD'!I:I,R186)</f>
        <v>1</v>
      </c>
      <c r="V186">
        <f>AVERAGEIF('EMPLOYEES RECORD'!I:I,HOME.W!R186,'EMPLOYEES RECORD'!K:K)</f>
        <v>0</v>
      </c>
    </row>
    <row r="187" spans="18:22">
      <c r="R187" t="str">
        <v>Thursday, May 09, 2019</v>
      </c>
      <c r="S187">
        <f>COUNTIF('EMPLOYEES RECORD'!I:I,R187)</f>
        <v>1</v>
      </c>
      <c r="V187">
        <f>AVERAGEIF('EMPLOYEES RECORD'!I:I,HOME.W!R187,'EMPLOYEES RECORD'!K:K)</f>
        <v>0.15</v>
      </c>
    </row>
    <row r="188" spans="18:22">
      <c r="R188" t="str">
        <v>Friday, August 04, 2017</v>
      </c>
      <c r="S188">
        <f>COUNTIF('EMPLOYEES RECORD'!I:I,R188)</f>
        <v>2</v>
      </c>
      <c r="V188">
        <f>AVERAGEIF('EMPLOYEES RECORD'!I:I,HOME.W!R188,'EMPLOYEES RECORD'!K:K)</f>
        <v>0.18</v>
      </c>
    </row>
    <row r="189" spans="18:22">
      <c r="R189" t="str">
        <v>Tuesday, March 25, 2003</v>
      </c>
      <c r="S189">
        <f>COUNTIF('EMPLOYEES RECORD'!I:I,R189)</f>
        <v>1</v>
      </c>
      <c r="V189">
        <f>AVERAGEIF('EMPLOYEES RECORD'!I:I,HOME.W!R189,'EMPLOYEES RECORD'!K:K)</f>
        <v>0.13</v>
      </c>
    </row>
    <row r="190" spans="18:22">
      <c r="R190" t="str">
        <v>Saturday, March 20, 2004</v>
      </c>
      <c r="S190">
        <f>COUNTIF('EMPLOYEES RECORD'!I:I,R190)</f>
        <v>1</v>
      </c>
      <c r="V190">
        <f>AVERAGEIF('EMPLOYEES RECORD'!I:I,HOME.W!R190,'EMPLOYEES RECORD'!K:K)</f>
        <v>0</v>
      </c>
    </row>
    <row r="191" spans="18:22">
      <c r="R191" t="str">
        <v>Sunday, April 25, 1999</v>
      </c>
      <c r="S191">
        <f>COUNTIF('EMPLOYEES RECORD'!I:I,R191)</f>
        <v>1</v>
      </c>
      <c r="V191">
        <f>AVERAGEIF('EMPLOYEES RECORD'!I:I,HOME.W!R191,'EMPLOYEES RECORD'!K:K)</f>
        <v>0.1</v>
      </c>
    </row>
    <row r="192" spans="18:22">
      <c r="R192" t="str">
        <v>Thursday, April 02, 1998</v>
      </c>
      <c r="S192">
        <f>COUNTIF('EMPLOYEES RECORD'!I:I,R192)</f>
        <v>1</v>
      </c>
      <c r="V192">
        <f>AVERAGEIF('EMPLOYEES RECORD'!I:I,HOME.W!R192,'EMPLOYEES RECORD'!K:K)</f>
        <v>0.3</v>
      </c>
    </row>
    <row r="193" spans="18:22">
      <c r="R193" t="str">
        <v>Tuesday, December 28, 2010</v>
      </c>
      <c r="S193">
        <f>COUNTIF('EMPLOYEES RECORD'!I:I,R193)</f>
        <v>1</v>
      </c>
      <c r="V193">
        <f>AVERAGEIF('EMPLOYEES RECORD'!I:I,HOME.W!R193,'EMPLOYEES RECORD'!K:K)</f>
        <v>0</v>
      </c>
    </row>
    <row r="194" spans="18:22">
      <c r="R194" t="str">
        <v>Friday, March 19, 2021</v>
      </c>
      <c r="S194">
        <f>COUNTIF('EMPLOYEES RECORD'!I:I,R194)</f>
        <v>1</v>
      </c>
      <c r="V194">
        <f>AVERAGEIF('EMPLOYEES RECORD'!I:I,HOME.W!R194,'EMPLOYEES RECORD'!K:K)</f>
        <v>0.06</v>
      </c>
    </row>
    <row r="195" spans="18:22">
      <c r="R195" t="str">
        <v>Thursday, June 21, 2018</v>
      </c>
      <c r="S195">
        <f>COUNTIF('EMPLOYEES RECORD'!I:I,R195)</f>
        <v>1</v>
      </c>
      <c r="V195">
        <f>AVERAGEIF('EMPLOYEES RECORD'!I:I,HOME.W!R195,'EMPLOYEES RECORD'!K:K)</f>
        <v>0</v>
      </c>
    </row>
    <row r="196" spans="18:22">
      <c r="R196" t="str">
        <v>Saturday, February 22, 2014</v>
      </c>
      <c r="S196">
        <f>COUNTIF('EMPLOYEES RECORD'!I:I,R196)</f>
        <v>1</v>
      </c>
      <c r="V196">
        <f>AVERAGEIF('EMPLOYEES RECORD'!I:I,HOME.W!R196,'EMPLOYEES RECORD'!K:K)</f>
        <v>0.3</v>
      </c>
    </row>
    <row r="197" spans="18:22">
      <c r="R197" t="str">
        <v>Thursday, December 19, 2019</v>
      </c>
      <c r="S197">
        <f>COUNTIF('EMPLOYEES RECORD'!I:I,R197)</f>
        <v>1</v>
      </c>
      <c r="V197">
        <f>AVERAGEIF('EMPLOYEES RECORD'!I:I,HOME.W!R197,'EMPLOYEES RECORD'!K:K)</f>
        <v>0</v>
      </c>
    </row>
    <row r="198" spans="18:22">
      <c r="R198" t="str">
        <v>Wednesday, September 21, 2016</v>
      </c>
      <c r="S198">
        <f>COUNTIF('EMPLOYEES RECORD'!I:I,R198)</f>
        <v>1</v>
      </c>
      <c r="V198">
        <f>AVERAGEIF('EMPLOYEES RECORD'!I:I,HOME.W!R198,'EMPLOYEES RECORD'!K:K)</f>
        <v>0.32</v>
      </c>
    </row>
    <row r="199" spans="18:22">
      <c r="R199" t="str">
        <v>Thursday, May 11, 2017</v>
      </c>
      <c r="S199">
        <f>COUNTIF('EMPLOYEES RECORD'!I:I,R199)</f>
        <v>1</v>
      </c>
      <c r="V199">
        <f>AVERAGEIF('EMPLOYEES RECORD'!I:I,HOME.W!R199,'EMPLOYEES RECORD'!K:K)</f>
        <v>0</v>
      </c>
    </row>
    <row r="200" spans="18:22">
      <c r="R200" t="str">
        <v>Tuesday, June 09, 2015</v>
      </c>
      <c r="S200">
        <f>COUNTIF('EMPLOYEES RECORD'!I:I,R200)</f>
        <v>1</v>
      </c>
      <c r="V200">
        <f>AVERAGEIF('EMPLOYEES RECORD'!I:I,HOME.W!R200,'EMPLOYEES RECORD'!K:K)</f>
        <v>0</v>
      </c>
    </row>
    <row r="201" spans="18:22">
      <c r="R201" t="str">
        <v>Monday, October 10, 2011</v>
      </c>
      <c r="S201">
        <f>COUNTIF('EMPLOYEES RECORD'!I:I,R201)</f>
        <v>1</v>
      </c>
      <c r="V201">
        <f>AVERAGEIF('EMPLOYEES RECORD'!I:I,HOME.W!R201,'EMPLOYEES RECORD'!K:K)</f>
        <v>0.39</v>
      </c>
    </row>
    <row r="202" spans="18:22">
      <c r="R202" t="str">
        <v>Monday, January 20, 2020</v>
      </c>
      <c r="S202">
        <f>COUNTIF('EMPLOYEES RECORD'!I:I,R202)</f>
        <v>1</v>
      </c>
      <c r="V202">
        <f>AVERAGEIF('EMPLOYEES RECORD'!I:I,HOME.W!R202,'EMPLOYEES RECORD'!K:K)</f>
        <v>0</v>
      </c>
    </row>
    <row r="203" spans="18:22">
      <c r="R203" t="str">
        <v>Thursday, August 28, 2014</v>
      </c>
      <c r="S203">
        <f>COUNTIF('EMPLOYEES RECORD'!I:I,R203)</f>
        <v>1</v>
      </c>
      <c r="V203">
        <f>AVERAGEIF('EMPLOYEES RECORD'!I:I,HOME.W!R203,'EMPLOYEES RECORD'!K:K)</f>
        <v>0.22</v>
      </c>
    </row>
    <row r="204" spans="18:22">
      <c r="R204" t="str">
        <v>Monday, July 26, 1993</v>
      </c>
      <c r="S204">
        <f>COUNTIF('EMPLOYEES RECORD'!I:I,R204)</f>
        <v>1</v>
      </c>
      <c r="V204">
        <f>AVERAGEIF('EMPLOYEES RECORD'!I:I,HOME.W!R204,'EMPLOYEES RECORD'!K:K)</f>
        <v>0</v>
      </c>
    </row>
    <row r="205" spans="18:22">
      <c r="R205" t="str">
        <v>Saturday, October 09, 1999</v>
      </c>
      <c r="S205">
        <f>COUNTIF('EMPLOYEES RECORD'!I:I,R205)</f>
        <v>1</v>
      </c>
      <c r="V205">
        <f>AVERAGEIF('EMPLOYEES RECORD'!I:I,HOME.W!R205,'EMPLOYEES RECORD'!K:K)</f>
        <v>0</v>
      </c>
    </row>
    <row r="206" spans="18:22">
      <c r="R206" t="str">
        <v>Wednesday, June 30, 2004</v>
      </c>
      <c r="S206">
        <f>COUNTIF('EMPLOYEES RECORD'!I:I,R206)</f>
        <v>1</v>
      </c>
      <c r="V206">
        <f>AVERAGEIF('EMPLOYEES RECORD'!I:I,HOME.W!R206,'EMPLOYEES RECORD'!K:K)</f>
        <v>7.0000000000000007E-2</v>
      </c>
    </row>
    <row r="207" spans="18:22">
      <c r="R207" t="str">
        <v>Sunday, December 26, 2021</v>
      </c>
      <c r="S207">
        <f>COUNTIF('EMPLOYEES RECORD'!I:I,R207)</f>
        <v>2</v>
      </c>
      <c r="V207">
        <f>AVERAGEIF('EMPLOYEES RECORD'!I:I,HOME.W!R207,'EMPLOYEES RECORD'!K:K)</f>
        <v>0.16500000000000001</v>
      </c>
    </row>
    <row r="208" spans="18:22">
      <c r="R208" t="str">
        <v>Wednesday, May 18, 2011</v>
      </c>
      <c r="S208">
        <f>COUNTIF('EMPLOYEES RECORD'!I:I,R208)</f>
        <v>1</v>
      </c>
      <c r="V208">
        <f>AVERAGEIF('EMPLOYEES RECORD'!I:I,HOME.W!R208,'EMPLOYEES RECORD'!K:K)</f>
        <v>0.4</v>
      </c>
    </row>
    <row r="209" spans="18:22">
      <c r="R209" t="str">
        <v>Saturday, May 10, 2014</v>
      </c>
      <c r="S209">
        <f>COUNTIF('EMPLOYEES RECORD'!I:I,R209)</f>
        <v>1</v>
      </c>
      <c r="V209">
        <f>AVERAGEIF('EMPLOYEES RECORD'!I:I,HOME.W!R209,'EMPLOYEES RECORD'!K:K)</f>
        <v>0</v>
      </c>
    </row>
    <row r="210" spans="18:22">
      <c r="R210" t="str">
        <v>Thursday, March 16, 2017</v>
      </c>
      <c r="S210">
        <f>COUNTIF('EMPLOYEES RECORD'!I:I,R210)</f>
        <v>1</v>
      </c>
      <c r="V210">
        <f>AVERAGEIF('EMPLOYEES RECORD'!I:I,HOME.W!R210,'EMPLOYEES RECORD'!K:K)</f>
        <v>0.15</v>
      </c>
    </row>
    <row r="211" spans="18:22">
      <c r="R211" t="str">
        <v>Tuesday, April 22, 2003</v>
      </c>
      <c r="S211">
        <f>COUNTIF('EMPLOYEES RECORD'!I:I,R211)</f>
        <v>1</v>
      </c>
      <c r="V211">
        <f>AVERAGEIF('EMPLOYEES RECORD'!I:I,HOME.W!R211,'EMPLOYEES RECORD'!K:K)</f>
        <v>0</v>
      </c>
    </row>
    <row r="212" spans="18:22">
      <c r="R212" t="str">
        <v>Wednesday, February 23, 1994</v>
      </c>
      <c r="S212">
        <f>COUNTIF('EMPLOYEES RECORD'!I:I,R212)</f>
        <v>1</v>
      </c>
      <c r="V212">
        <f>AVERAGEIF('EMPLOYEES RECORD'!I:I,HOME.W!R212,'EMPLOYEES RECORD'!K:K)</f>
        <v>0.05</v>
      </c>
    </row>
    <row r="213" spans="18:22">
      <c r="R213" t="str">
        <v>Tuesday, July 14, 1998</v>
      </c>
      <c r="S213">
        <f>COUNTIF('EMPLOYEES RECORD'!I:I,R213)</f>
        <v>1</v>
      </c>
      <c r="V213">
        <f>AVERAGEIF('EMPLOYEES RECORD'!I:I,HOME.W!R213,'EMPLOYEES RECORD'!K:K)</f>
        <v>0</v>
      </c>
    </row>
    <row r="214" spans="18:22">
      <c r="R214" t="str">
        <v>Thursday, February 28, 2008</v>
      </c>
      <c r="S214">
        <f>COUNTIF('EMPLOYEES RECORD'!I:I,R214)</f>
        <v>1</v>
      </c>
      <c r="V214">
        <f>AVERAGEIF('EMPLOYEES RECORD'!I:I,HOME.W!R214,'EMPLOYEES RECORD'!K:K)</f>
        <v>0</v>
      </c>
    </row>
    <row r="215" spans="18:22">
      <c r="R215" t="str">
        <v>Friday, September 04, 2020</v>
      </c>
      <c r="S215">
        <f>COUNTIF('EMPLOYEES RECORD'!I:I,R215)</f>
        <v>1</v>
      </c>
      <c r="V215">
        <f>AVERAGEIF('EMPLOYEES RECORD'!I:I,HOME.W!R215,'EMPLOYEES RECORD'!K:K)</f>
        <v>0</v>
      </c>
    </row>
    <row r="216" spans="18:22">
      <c r="R216" t="str">
        <v>Thursday, January 05, 2017</v>
      </c>
      <c r="S216">
        <f>COUNTIF('EMPLOYEES RECORD'!I:I,R216)</f>
        <v>1</v>
      </c>
      <c r="V216">
        <f>AVERAGEIF('EMPLOYEES RECORD'!I:I,HOME.W!R216,'EMPLOYEES RECORD'!K:K)</f>
        <v>0.37</v>
      </c>
    </row>
    <row r="217" spans="18:22">
      <c r="R217" t="str">
        <v>Sunday, January 20, 2013</v>
      </c>
      <c r="S217">
        <f>COUNTIF('EMPLOYEES RECORD'!I:I,R217)</f>
        <v>1</v>
      </c>
      <c r="V217">
        <f>AVERAGEIF('EMPLOYEES RECORD'!I:I,HOME.W!R217,'EMPLOYEES RECORD'!K:K)</f>
        <v>0</v>
      </c>
    </row>
    <row r="218" spans="18:22">
      <c r="R218" t="str">
        <v>Wednesday, February 10, 2021</v>
      </c>
      <c r="S218">
        <f>COUNTIF('EMPLOYEES RECORD'!I:I,R218)</f>
        <v>1</v>
      </c>
      <c r="V218">
        <f>AVERAGEIF('EMPLOYEES RECORD'!I:I,HOME.W!R218,'EMPLOYEES RECORD'!K:K)</f>
        <v>0</v>
      </c>
    </row>
    <row r="219" spans="18:22">
      <c r="R219" t="str">
        <v>Tuesday, March 06, 2018</v>
      </c>
      <c r="S219">
        <f>COUNTIF('EMPLOYEES RECORD'!I:I,R219)</f>
        <v>1</v>
      </c>
      <c r="V219">
        <f>AVERAGEIF('EMPLOYEES RECORD'!I:I,HOME.W!R219,'EMPLOYEES RECORD'!K:K)</f>
        <v>0.36</v>
      </c>
    </row>
    <row r="220" spans="18:22">
      <c r="R220" t="str">
        <v>Friday, August 22, 2003</v>
      </c>
      <c r="S220">
        <f>COUNTIF('EMPLOYEES RECORD'!I:I,R220)</f>
        <v>1</v>
      </c>
      <c r="V220">
        <f>AVERAGEIF('EMPLOYEES RECORD'!I:I,HOME.W!R220,'EMPLOYEES RECORD'!K:K)</f>
        <v>0</v>
      </c>
    </row>
    <row r="221" spans="18:22">
      <c r="R221" t="str">
        <v>Wednesday, January 18, 2017</v>
      </c>
      <c r="S221">
        <f>COUNTIF('EMPLOYEES RECORD'!I:I,R221)</f>
        <v>2</v>
      </c>
      <c r="V221">
        <f>AVERAGEIF('EMPLOYEES RECORD'!I:I,HOME.W!R221,'EMPLOYEES RECORD'!K:K)</f>
        <v>0</v>
      </c>
    </row>
    <row r="222" spans="18:22">
      <c r="R222" t="str">
        <v>Saturday, July 03, 2021</v>
      </c>
      <c r="S222">
        <f>COUNTIF('EMPLOYEES RECORD'!I:I,R222)</f>
        <v>1</v>
      </c>
      <c r="V222">
        <f>AVERAGEIF('EMPLOYEES RECORD'!I:I,HOME.W!R222,'EMPLOYEES RECORD'!K:K)</f>
        <v>0</v>
      </c>
    </row>
    <row r="223" spans="18:22">
      <c r="R223" t="str">
        <v>Friday, May 30, 2014</v>
      </c>
      <c r="S223">
        <f>COUNTIF('EMPLOYEES RECORD'!I:I,R223)</f>
        <v>1</v>
      </c>
      <c r="V223">
        <f>AVERAGEIF('EMPLOYEES RECORD'!I:I,HOME.W!R223,'EMPLOYEES RECORD'!K:K)</f>
        <v>0</v>
      </c>
    </row>
    <row r="224" spans="18:22">
      <c r="R224" t="str">
        <v>Thursday, January 20, 2011</v>
      </c>
      <c r="S224">
        <f>COUNTIF('EMPLOYEES RECORD'!I:I,R224)</f>
        <v>1</v>
      </c>
      <c r="V224">
        <f>AVERAGEIF('EMPLOYEES RECORD'!I:I,HOME.W!R224,'EMPLOYEES RECORD'!K:K)</f>
        <v>0</v>
      </c>
    </row>
    <row r="225" spans="18:22">
      <c r="R225" t="str">
        <v>Sunday, March 28, 2021</v>
      </c>
      <c r="S225">
        <f>COUNTIF('EMPLOYEES RECORD'!I:I,R225)</f>
        <v>2</v>
      </c>
      <c r="V225">
        <f>AVERAGEIF('EMPLOYEES RECORD'!I:I,HOME.W!R225,'EMPLOYEES RECORD'!K:K)</f>
        <v>0.26500000000000001</v>
      </c>
    </row>
    <row r="226" spans="18:22">
      <c r="R226" t="str">
        <v>Thursday, April 12, 2001</v>
      </c>
      <c r="S226">
        <f>COUNTIF('EMPLOYEES RECORD'!I:I,R226)</f>
        <v>1</v>
      </c>
      <c r="V226">
        <f>AVERAGEIF('EMPLOYEES RECORD'!I:I,HOME.W!R226,'EMPLOYEES RECORD'!K:K)</f>
        <v>0.15</v>
      </c>
    </row>
    <row r="227" spans="18:22">
      <c r="R227" t="str">
        <v>Friday, September 04, 2009</v>
      </c>
      <c r="S227">
        <f>COUNTIF('EMPLOYEES RECORD'!I:I,R227)</f>
        <v>1</v>
      </c>
      <c r="V227">
        <f>AVERAGEIF('EMPLOYEES RECORD'!I:I,HOME.W!R227,'EMPLOYEES RECORD'!K:K)</f>
        <v>0</v>
      </c>
    </row>
    <row r="228" spans="18:22">
      <c r="R228" t="str">
        <v>Monday, July 20, 1998</v>
      </c>
      <c r="S228">
        <f>COUNTIF('EMPLOYEES RECORD'!I:I,R228)</f>
        <v>1</v>
      </c>
      <c r="V228">
        <f>AVERAGEIF('EMPLOYEES RECORD'!I:I,HOME.W!R228,'EMPLOYEES RECORD'!K:K)</f>
        <v>0.09</v>
      </c>
    </row>
    <row r="229" spans="18:22">
      <c r="R229" t="str">
        <v>Sunday, March 15, 2015</v>
      </c>
      <c r="S229">
        <f>COUNTIF('EMPLOYEES RECORD'!I:I,R229)</f>
        <v>1</v>
      </c>
      <c r="V229">
        <f>AVERAGEIF('EMPLOYEES RECORD'!I:I,HOME.W!R229,'EMPLOYEES RECORD'!K:K)</f>
        <v>0</v>
      </c>
    </row>
    <row r="230" spans="18:22">
      <c r="R230" t="str">
        <v>Friday, May 12, 2017</v>
      </c>
      <c r="S230">
        <f>COUNTIF('EMPLOYEES RECORD'!I:I,R230)</f>
        <v>1</v>
      </c>
      <c r="V230">
        <f>AVERAGEIF('EMPLOYEES RECORD'!I:I,HOME.W!R230,'EMPLOYEES RECORD'!K:K)</f>
        <v>0</v>
      </c>
    </row>
    <row r="231" spans="18:22">
      <c r="R231" t="str">
        <v>Wednesday, December 16, 2020</v>
      </c>
      <c r="S231">
        <f>COUNTIF('EMPLOYEES RECORD'!I:I,R231)</f>
        <v>1</v>
      </c>
      <c r="V231">
        <f>AVERAGEIF('EMPLOYEES RECORD'!I:I,HOME.W!R231,'EMPLOYEES RECORD'!K:K)</f>
        <v>0.4</v>
      </c>
    </row>
    <row r="232" spans="18:22">
      <c r="R232" t="str">
        <v>Thursday, February 16, 1995</v>
      </c>
      <c r="S232">
        <f>COUNTIF('EMPLOYEES RECORD'!I:I,R232)</f>
        <v>1</v>
      </c>
      <c r="V232">
        <f>AVERAGEIF('EMPLOYEES RECORD'!I:I,HOME.W!R232,'EMPLOYEES RECORD'!K:K)</f>
        <v>0.09</v>
      </c>
    </row>
    <row r="233" spans="18:22">
      <c r="R233" t="str">
        <v>Monday, February 08, 2021</v>
      </c>
      <c r="S233">
        <f>COUNTIF('EMPLOYEES RECORD'!I:I,R233)</f>
        <v>1</v>
      </c>
      <c r="V233">
        <f>AVERAGEIF('EMPLOYEES RECORD'!I:I,HOME.W!R233,'EMPLOYEES RECORD'!K:K)</f>
        <v>0.31</v>
      </c>
    </row>
    <row r="234" spans="18:22">
      <c r="R234" t="str">
        <v>Thursday, November 23, 2017</v>
      </c>
      <c r="S234">
        <f>COUNTIF('EMPLOYEES RECORD'!I:I,R234)</f>
        <v>1</v>
      </c>
      <c r="V234">
        <f>AVERAGEIF('EMPLOYEES RECORD'!I:I,HOME.W!R234,'EMPLOYEES RECORD'!K:K)</f>
        <v>0</v>
      </c>
    </row>
    <row r="235" spans="18:22">
      <c r="R235" t="str">
        <v>Monday, June 25, 2012</v>
      </c>
      <c r="S235">
        <f>COUNTIF('EMPLOYEES RECORD'!I:I,R235)</f>
        <v>1</v>
      </c>
      <c r="V235">
        <f>AVERAGEIF('EMPLOYEES RECORD'!I:I,HOME.W!R235,'EMPLOYEES RECORD'!K:K)</f>
        <v>0</v>
      </c>
    </row>
    <row r="236" spans="18:22">
      <c r="R236" t="str">
        <v>Wednesday, May 14, 2014</v>
      </c>
      <c r="S236">
        <f>COUNTIF('EMPLOYEES RECORD'!I:I,R236)</f>
        <v>1</v>
      </c>
      <c r="V236">
        <f>AVERAGEIF('EMPLOYEES RECORD'!I:I,HOME.W!R236,'EMPLOYEES RECORD'!K:K)</f>
        <v>0</v>
      </c>
    </row>
    <row r="237" spans="18:22">
      <c r="R237" t="str">
        <v>Sunday, February 10, 2013</v>
      </c>
      <c r="S237">
        <f>COUNTIF('EMPLOYEES RECORD'!I:I,R237)</f>
        <v>1</v>
      </c>
      <c r="V237">
        <f>AVERAGEIF('EMPLOYEES RECORD'!I:I,HOME.W!R237,'EMPLOYEES RECORD'!K:K)</f>
        <v>0.14000000000000001</v>
      </c>
    </row>
    <row r="238" spans="18:22">
      <c r="R238" t="str">
        <v>Wednesday, October 24, 2007</v>
      </c>
      <c r="S238">
        <f>COUNTIF('EMPLOYEES RECORD'!I:I,R238)</f>
        <v>1</v>
      </c>
      <c r="V238">
        <f>AVERAGEIF('EMPLOYEES RECORD'!I:I,HOME.W!R238,'EMPLOYEES RECORD'!K:K)</f>
        <v>0</v>
      </c>
    </row>
    <row r="239" spans="18:22">
      <c r="R239" t="str">
        <v>Saturday, November 16, 2013</v>
      </c>
      <c r="S239">
        <f>COUNTIF('EMPLOYEES RECORD'!I:I,R239)</f>
        <v>1</v>
      </c>
      <c r="V239">
        <f>AVERAGEIF('EMPLOYEES RECORD'!I:I,HOME.W!R239,'EMPLOYEES RECORD'!K:K)</f>
        <v>0.15</v>
      </c>
    </row>
    <row r="240" spans="18:22">
      <c r="R240" t="str">
        <v>Thursday, April 09, 2009</v>
      </c>
      <c r="S240">
        <f>COUNTIF('EMPLOYEES RECORD'!I:I,R240)</f>
        <v>1</v>
      </c>
      <c r="V240">
        <f>AVERAGEIF('EMPLOYEES RECORD'!I:I,HOME.W!R240,'EMPLOYEES RECORD'!K:K)</f>
        <v>0</v>
      </c>
    </row>
    <row r="241" spans="18:22">
      <c r="R241" t="str">
        <v>Wednesday, August 26, 2020</v>
      </c>
      <c r="S241">
        <f>COUNTIF('EMPLOYEES RECORD'!I:I,R241)</f>
        <v>1</v>
      </c>
      <c r="V241">
        <f>AVERAGEIF('EMPLOYEES RECORD'!I:I,HOME.W!R241,'EMPLOYEES RECORD'!K:K)</f>
        <v>0.22</v>
      </c>
    </row>
    <row r="242" spans="18:22">
      <c r="R242" t="str">
        <v>Wednesday, April 30, 2008</v>
      </c>
      <c r="S242">
        <f>COUNTIF('EMPLOYEES RECORD'!I:I,R242)</f>
        <v>2</v>
      </c>
      <c r="V242">
        <f>AVERAGEIF('EMPLOYEES RECORD'!I:I,HOME.W!R242,'EMPLOYEES RECORD'!K:K)</f>
        <v>0.15</v>
      </c>
    </row>
    <row r="243" spans="18:22">
      <c r="R243" t="str">
        <v>Tuesday, January 31, 2006</v>
      </c>
      <c r="S243">
        <f>COUNTIF('EMPLOYEES RECORD'!I:I,R243)</f>
        <v>1</v>
      </c>
      <c r="V243">
        <f>AVERAGEIF('EMPLOYEES RECORD'!I:I,HOME.W!R243,'EMPLOYEES RECORD'!K:K)</f>
        <v>7.0000000000000007E-2</v>
      </c>
    </row>
    <row r="244" spans="18:22">
      <c r="R244" t="str">
        <v>Sunday, February 24, 2013</v>
      </c>
      <c r="S244">
        <f>COUNTIF('EMPLOYEES RECORD'!I:I,R244)</f>
        <v>1</v>
      </c>
      <c r="V244">
        <f>AVERAGEIF('EMPLOYEES RECORD'!I:I,HOME.W!R244,'EMPLOYEES RECORD'!K:K)</f>
        <v>0.11</v>
      </c>
    </row>
    <row r="245" spans="18:22">
      <c r="R245" t="str">
        <v>Sunday, April 06, 2008</v>
      </c>
      <c r="S245">
        <f>COUNTIF('EMPLOYEES RECORD'!I:I,R245)</f>
        <v>1</v>
      </c>
      <c r="V245">
        <f>AVERAGEIF('EMPLOYEES RECORD'!I:I,HOME.W!R245,'EMPLOYEES RECORD'!K:K)</f>
        <v>0.06</v>
      </c>
    </row>
    <row r="246" spans="18:22">
      <c r="R246" t="str">
        <v>Monday, April 02, 2001</v>
      </c>
      <c r="S246">
        <f>COUNTIF('EMPLOYEES RECORD'!I:I,R246)</f>
        <v>1</v>
      </c>
      <c r="V246">
        <f>AVERAGEIF('EMPLOYEES RECORD'!I:I,HOME.W!R246,'EMPLOYEES RECORD'!K:K)</f>
        <v>0.12</v>
      </c>
    </row>
    <row r="247" spans="18:22">
      <c r="R247" t="str">
        <v>Friday, March 01, 2002</v>
      </c>
      <c r="S247">
        <f>COUNTIF('EMPLOYEES RECORD'!I:I,R247)</f>
        <v>1</v>
      </c>
      <c r="V247">
        <f>AVERAGEIF('EMPLOYEES RECORD'!I:I,HOME.W!R247,'EMPLOYEES RECORD'!K:K)</f>
        <v>0.16</v>
      </c>
    </row>
    <row r="248" spans="18:22">
      <c r="R248" t="str">
        <v>Sunday, January 18, 2004</v>
      </c>
      <c r="S248">
        <f>COUNTIF('EMPLOYEES RECORD'!I:I,R248)</f>
        <v>1</v>
      </c>
      <c r="V248">
        <f>AVERAGEIF('EMPLOYEES RECORD'!I:I,HOME.W!R248,'EMPLOYEES RECORD'!K:K)</f>
        <v>0.35</v>
      </c>
    </row>
    <row r="249" spans="18:22">
      <c r="R249" t="str">
        <v>Friday, August 25, 2017</v>
      </c>
      <c r="S249">
        <f>COUNTIF('EMPLOYEES RECORD'!I:I,R249)</f>
        <v>1</v>
      </c>
      <c r="V249">
        <f>AVERAGEIF('EMPLOYEES RECORD'!I:I,HOME.W!R249,'EMPLOYEES RECORD'!K:K)</f>
        <v>0.18</v>
      </c>
    </row>
    <row r="250" spans="18:22">
      <c r="R250" t="str">
        <v>Sunday, January 09, 2011</v>
      </c>
      <c r="S250">
        <f>COUNTIF('EMPLOYEES RECORD'!I:I,R250)</f>
        <v>1</v>
      </c>
      <c r="V250">
        <f>AVERAGEIF('EMPLOYEES RECORD'!I:I,HOME.W!R250,'EMPLOYEES RECORD'!K:K)</f>
        <v>0.1</v>
      </c>
    </row>
    <row r="251" spans="18:22">
      <c r="R251" t="str">
        <v>Friday, March 14, 2014</v>
      </c>
      <c r="S251">
        <f>COUNTIF('EMPLOYEES RECORD'!I:I,R251)</f>
        <v>1</v>
      </c>
      <c r="V251">
        <f>AVERAGEIF('EMPLOYEES RECORD'!I:I,HOME.W!R251,'EMPLOYEES RECORD'!K:K)</f>
        <v>0.11</v>
      </c>
    </row>
    <row r="252" spans="18:22">
      <c r="R252" t="str">
        <v>Wednesday, May 09, 2018</v>
      </c>
      <c r="S252">
        <f>COUNTIF('EMPLOYEES RECORD'!I:I,R252)</f>
        <v>1</v>
      </c>
      <c r="V252">
        <f>AVERAGEIF('EMPLOYEES RECORD'!I:I,HOME.W!R252,'EMPLOYEES RECORD'!K:K)</f>
        <v>0</v>
      </c>
    </row>
    <row r="253" spans="18:22">
      <c r="R253" t="str">
        <v>Wednesday, June 26, 2013</v>
      </c>
      <c r="S253">
        <f>COUNTIF('EMPLOYEES RECORD'!I:I,R253)</f>
        <v>1</v>
      </c>
      <c r="V253">
        <f>AVERAGEIF('EMPLOYEES RECORD'!I:I,HOME.W!R253,'EMPLOYEES RECORD'!K:K)</f>
        <v>0</v>
      </c>
    </row>
    <row r="254" spans="18:22">
      <c r="R254" t="str">
        <v>Tuesday, April 12, 2005</v>
      </c>
      <c r="S254">
        <f>COUNTIF('EMPLOYEES RECORD'!I:I,R254)</f>
        <v>1</v>
      </c>
      <c r="V254">
        <f>AVERAGEIF('EMPLOYEES RECORD'!I:I,HOME.W!R254,'EMPLOYEES RECORD'!K:K)</f>
        <v>0</v>
      </c>
    </row>
    <row r="255" spans="18:22">
      <c r="R255" t="str">
        <v>Monday, September 28, 1992</v>
      </c>
      <c r="S255">
        <f>COUNTIF('EMPLOYEES RECORD'!I:I,R255)</f>
        <v>1</v>
      </c>
      <c r="V255">
        <f>AVERAGEIF('EMPLOYEES RECORD'!I:I,HOME.W!R255,'EMPLOYEES RECORD'!K:K)</f>
        <v>0</v>
      </c>
    </row>
    <row r="256" spans="18:22">
      <c r="R256" t="str">
        <v>Sunday, May 23, 2004</v>
      </c>
      <c r="S256">
        <f>COUNTIF('EMPLOYEES RECORD'!I:I,R256)</f>
        <v>1</v>
      </c>
      <c r="V256">
        <f>AVERAGEIF('EMPLOYEES RECORD'!I:I,HOME.W!R256,'EMPLOYEES RECORD'!K:K)</f>
        <v>0.2</v>
      </c>
    </row>
    <row r="257" spans="18:22">
      <c r="R257" t="str">
        <v>Friday, May 04, 2018</v>
      </c>
      <c r="S257">
        <f>COUNTIF('EMPLOYEES RECORD'!I:I,R257)</f>
        <v>1</v>
      </c>
      <c r="V257">
        <f>AVERAGEIF('EMPLOYEES RECORD'!I:I,HOME.W!R257,'EMPLOYEES RECORD'!K:K)</f>
        <v>0</v>
      </c>
    </row>
    <row r="258" spans="18:22">
      <c r="R258" t="str">
        <v>Thursday, December 13, 2018</v>
      </c>
      <c r="S258">
        <f>COUNTIF('EMPLOYEES RECORD'!I:I,R258)</f>
        <v>1</v>
      </c>
      <c r="V258">
        <f>AVERAGEIF('EMPLOYEES RECORD'!I:I,HOME.W!R258,'EMPLOYEES RECORD'!K:K)</f>
        <v>0</v>
      </c>
    </row>
    <row r="259" spans="18:22">
      <c r="R259" t="str">
        <v>Wednesday, December 15, 2021</v>
      </c>
      <c r="S259">
        <f>COUNTIF('EMPLOYEES RECORD'!I:I,R259)</f>
        <v>2</v>
      </c>
      <c r="V259">
        <f>AVERAGEIF('EMPLOYEES RECORD'!I:I,HOME.W!R259,'EMPLOYEES RECORD'!K:K)</f>
        <v>0.19500000000000001</v>
      </c>
    </row>
    <row r="260" spans="18:22">
      <c r="R260" t="str">
        <v>Wednesday, November 10, 2004</v>
      </c>
      <c r="S260">
        <f>COUNTIF('EMPLOYEES RECORD'!I:I,R260)</f>
        <v>1</v>
      </c>
      <c r="V260">
        <f>AVERAGEIF('EMPLOYEES RECORD'!I:I,HOME.W!R260,'EMPLOYEES RECORD'!K:K)</f>
        <v>0.14000000000000001</v>
      </c>
    </row>
    <row r="261" spans="18:22">
      <c r="R261" t="str">
        <v>Friday, August 20, 2004</v>
      </c>
      <c r="S261">
        <f>COUNTIF('EMPLOYEES RECORD'!I:I,R261)</f>
        <v>1</v>
      </c>
      <c r="V261">
        <f>AVERAGEIF('EMPLOYEES RECORD'!I:I,HOME.W!R261,'EMPLOYEES RECORD'!K:K)</f>
        <v>0</v>
      </c>
    </row>
    <row r="262" spans="18:22">
      <c r="R262" t="str">
        <v>Saturday, July 27, 2019</v>
      </c>
      <c r="S262">
        <f>COUNTIF('EMPLOYEES RECORD'!I:I,R262)</f>
        <v>1</v>
      </c>
      <c r="V262">
        <f>AVERAGEIF('EMPLOYEES RECORD'!I:I,HOME.W!R262,'EMPLOYEES RECORD'!K:K)</f>
        <v>0.38</v>
      </c>
    </row>
    <row r="263" spans="18:22">
      <c r="R263" t="str">
        <v>Friday, October 26, 2012</v>
      </c>
      <c r="S263">
        <f>COUNTIF('EMPLOYEES RECORD'!I:I,R263)</f>
        <v>1</v>
      </c>
      <c r="V263">
        <f>AVERAGEIF('EMPLOYEES RECORD'!I:I,HOME.W!R263,'EMPLOYEES RECORD'!K:K)</f>
        <v>0.3</v>
      </c>
    </row>
    <row r="264" spans="18:22">
      <c r="R264" t="str">
        <v>Wednesday, July 22, 2020</v>
      </c>
      <c r="S264">
        <f>COUNTIF('EMPLOYEES RECORD'!I:I,R264)</f>
        <v>1</v>
      </c>
      <c r="V264">
        <f>AVERAGEIF('EMPLOYEES RECORD'!I:I,HOME.W!R264,'EMPLOYEES RECORD'!K:K)</f>
        <v>0.31</v>
      </c>
    </row>
    <row r="265" spans="18:22">
      <c r="R265" t="str">
        <v>Saturday, March 25, 2017</v>
      </c>
      <c r="S265">
        <f>COUNTIF('EMPLOYEES RECORD'!I:I,R265)</f>
        <v>1</v>
      </c>
      <c r="V265">
        <f>AVERAGEIF('EMPLOYEES RECORD'!I:I,HOME.W!R265,'EMPLOYEES RECORD'!K:K)</f>
        <v>0.14000000000000001</v>
      </c>
    </row>
    <row r="266" spans="18:22">
      <c r="R266" t="str">
        <v>Monday, October 14, 2019</v>
      </c>
      <c r="S266">
        <f>COUNTIF('EMPLOYEES RECORD'!I:I,R266)</f>
        <v>1</v>
      </c>
      <c r="V266">
        <f>AVERAGEIF('EMPLOYEES RECORD'!I:I,HOME.W!R266,'EMPLOYEES RECORD'!K:K)</f>
        <v>0</v>
      </c>
    </row>
    <row r="267" spans="18:22">
      <c r="R267" t="str">
        <v>Thursday, July 07, 2005</v>
      </c>
      <c r="S267">
        <f>COUNTIF('EMPLOYEES RECORD'!I:I,R267)</f>
        <v>1</v>
      </c>
      <c r="V267">
        <f>AVERAGEIF('EMPLOYEES RECORD'!I:I,HOME.W!R267,'EMPLOYEES RECORD'!K:K)</f>
        <v>0</v>
      </c>
    </row>
    <row r="268" spans="18:22">
      <c r="R268" t="str">
        <v>Monday, October 02, 2017</v>
      </c>
      <c r="S268">
        <f>COUNTIF('EMPLOYEES RECORD'!I:I,R268)</f>
        <v>1</v>
      </c>
      <c r="V268">
        <f>AVERAGEIF('EMPLOYEES RECORD'!I:I,HOME.W!R268,'EMPLOYEES RECORD'!K:K)</f>
        <v>0.09</v>
      </c>
    </row>
    <row r="269" spans="18:22">
      <c r="R269" t="str">
        <v>Wednesday, May 14, 2003</v>
      </c>
      <c r="S269">
        <f>COUNTIF('EMPLOYEES RECORD'!I:I,R269)</f>
        <v>1</v>
      </c>
      <c r="V269">
        <f>AVERAGEIF('EMPLOYEES RECORD'!I:I,HOME.W!R269,'EMPLOYEES RECORD'!K:K)</f>
        <v>0.28999999999999998</v>
      </c>
    </row>
    <row r="270" spans="18:22">
      <c r="R270" t="str">
        <v>Friday, October 27, 1995</v>
      </c>
      <c r="S270">
        <f>COUNTIF('EMPLOYEES RECORD'!I:I,R270)</f>
        <v>1</v>
      </c>
      <c r="V270">
        <f>AVERAGEIF('EMPLOYEES RECORD'!I:I,HOME.W!R270,'EMPLOYEES RECORD'!K:K)</f>
        <v>0</v>
      </c>
    </row>
    <row r="271" spans="18:22">
      <c r="R271" t="str">
        <v>Wednesday, September 11, 2013</v>
      </c>
      <c r="S271">
        <f>COUNTIF('EMPLOYEES RECORD'!I:I,R271)</f>
        <v>1</v>
      </c>
      <c r="V271">
        <f>AVERAGEIF('EMPLOYEES RECORD'!I:I,HOME.W!R271,'EMPLOYEES RECORD'!K:K)</f>
        <v>0.3</v>
      </c>
    </row>
    <row r="272" spans="18:22">
      <c r="R272" t="str">
        <v>Friday, March 12, 2021</v>
      </c>
      <c r="S272">
        <f>COUNTIF('EMPLOYEES RECORD'!I:I,R272)</f>
        <v>1</v>
      </c>
      <c r="V272">
        <f>AVERAGEIF('EMPLOYEES RECORD'!I:I,HOME.W!R272,'EMPLOYEES RECORD'!K:K)</f>
        <v>0</v>
      </c>
    </row>
    <row r="273" spans="18:22">
      <c r="R273" t="str">
        <v>Saturday, July 05, 2008</v>
      </c>
      <c r="S273">
        <f>COUNTIF('EMPLOYEES RECORD'!I:I,R273)</f>
        <v>1</v>
      </c>
      <c r="V273">
        <f>AVERAGEIF('EMPLOYEES RECORD'!I:I,HOME.W!R273,'EMPLOYEES RECORD'!K:K)</f>
        <v>0</v>
      </c>
    </row>
    <row r="274" spans="18:22">
      <c r="R274" t="str">
        <v>Thursday, May 02, 1996</v>
      </c>
      <c r="S274">
        <f>COUNTIF('EMPLOYEES RECORD'!I:I,R274)</f>
        <v>1</v>
      </c>
      <c r="V274">
        <f>AVERAGEIF('EMPLOYEES RECORD'!I:I,HOME.W!R274,'EMPLOYEES RECORD'!K:K)</f>
        <v>0.23</v>
      </c>
    </row>
    <row r="275" spans="18:22">
      <c r="R275" t="str">
        <v>Thursday, July 01, 2010</v>
      </c>
      <c r="S275">
        <f>COUNTIF('EMPLOYEES RECORD'!I:I,R275)</f>
        <v>1</v>
      </c>
      <c r="V275">
        <f>AVERAGEIF('EMPLOYEES RECORD'!I:I,HOME.W!R275,'EMPLOYEES RECORD'!K:K)</f>
        <v>0</v>
      </c>
    </row>
    <row r="276" spans="18:22">
      <c r="R276" t="str">
        <v>Wednesday, June 26, 1996</v>
      </c>
      <c r="S276">
        <f>COUNTIF('EMPLOYEES RECORD'!I:I,R276)</f>
        <v>1</v>
      </c>
      <c r="V276">
        <f>AVERAGEIF('EMPLOYEES RECORD'!I:I,HOME.W!R276,'EMPLOYEES RECORD'!K:K)</f>
        <v>0</v>
      </c>
    </row>
    <row r="277" spans="18:22">
      <c r="R277" t="str">
        <v>Thursday, August 19, 2004</v>
      </c>
      <c r="S277">
        <f>COUNTIF('EMPLOYEES RECORD'!I:I,R277)</f>
        <v>1</v>
      </c>
      <c r="V277">
        <f>AVERAGEIF('EMPLOYEES RECORD'!I:I,HOME.W!R277,'EMPLOYEES RECORD'!K:K)</f>
        <v>0.15</v>
      </c>
    </row>
    <row r="278" spans="18:22">
      <c r="R278" t="str">
        <v>Friday, April 16, 2004</v>
      </c>
      <c r="S278">
        <f>COUNTIF('EMPLOYEES RECORD'!I:I,R278)</f>
        <v>1</v>
      </c>
      <c r="V278">
        <f>AVERAGEIF('EMPLOYEES RECORD'!I:I,HOME.W!R278,'EMPLOYEES RECORD'!K:K)</f>
        <v>0</v>
      </c>
    </row>
    <row r="279" spans="18:22">
      <c r="R279" t="str">
        <v>Sunday, November 08, 2020</v>
      </c>
      <c r="S279">
        <f>COUNTIF('EMPLOYEES RECORD'!I:I,R279)</f>
        <v>1</v>
      </c>
      <c r="V279">
        <f>AVERAGEIF('EMPLOYEES RECORD'!I:I,HOME.W!R279,'EMPLOYEES RECORD'!K:K)</f>
        <v>0.31</v>
      </c>
    </row>
    <row r="280" spans="18:22">
      <c r="R280" t="str">
        <v>Friday, July 10, 2020</v>
      </c>
      <c r="S280">
        <f>COUNTIF('EMPLOYEES RECORD'!I:I,R280)</f>
        <v>1</v>
      </c>
      <c r="V280">
        <f>AVERAGEIF('EMPLOYEES RECORD'!I:I,HOME.W!R280,'EMPLOYEES RECORD'!K:K)</f>
        <v>0</v>
      </c>
    </row>
    <row r="281" spans="18:22">
      <c r="R281" t="str">
        <v>Thursday, September 14, 2017</v>
      </c>
      <c r="S281">
        <f>COUNTIF('EMPLOYEES RECORD'!I:I,R281)</f>
        <v>1</v>
      </c>
      <c r="V281">
        <f>AVERAGEIF('EMPLOYEES RECORD'!I:I,HOME.W!R281,'EMPLOYEES RECORD'!K:K)</f>
        <v>0</v>
      </c>
    </row>
    <row r="282" spans="18:22">
      <c r="R282" t="str">
        <v>Monday, June 11, 2012</v>
      </c>
      <c r="S282">
        <f>COUNTIF('EMPLOYEES RECORD'!I:I,R282)</f>
        <v>2</v>
      </c>
      <c r="V282">
        <f>AVERAGEIF('EMPLOYEES RECORD'!I:I,HOME.W!R282,'EMPLOYEES RECORD'!K:K)</f>
        <v>0.23500000000000001</v>
      </c>
    </row>
    <row r="283" spans="18:22">
      <c r="R283" t="str">
        <v>Thursday, September 26, 2013</v>
      </c>
      <c r="S283">
        <f>COUNTIF('EMPLOYEES RECORD'!I:I,R283)</f>
        <v>1</v>
      </c>
      <c r="V283">
        <f>AVERAGEIF('EMPLOYEES RECORD'!I:I,HOME.W!R283,'EMPLOYEES RECORD'!K:K)</f>
        <v>0</v>
      </c>
    </row>
    <row r="284" spans="18:22">
      <c r="R284" t="str">
        <v>Sunday, April 11, 2021</v>
      </c>
      <c r="S284">
        <f>COUNTIF('EMPLOYEES RECORD'!I:I,R284)</f>
        <v>1</v>
      </c>
      <c r="V284">
        <f>AVERAGEIF('EMPLOYEES RECORD'!I:I,HOME.W!R284,'EMPLOYEES RECORD'!K:K)</f>
        <v>0</v>
      </c>
    </row>
    <row r="285" spans="18:22">
      <c r="R285" t="str">
        <v>Sunday, June 12, 2016</v>
      </c>
      <c r="S285">
        <f>COUNTIF('EMPLOYEES RECORD'!I:I,R285)</f>
        <v>1</v>
      </c>
      <c r="V285">
        <f>AVERAGEIF('EMPLOYEES RECORD'!I:I,HOME.W!R285,'EMPLOYEES RECORD'!K:K)</f>
        <v>0</v>
      </c>
    </row>
    <row r="286" spans="18:22">
      <c r="R286" t="str">
        <v>Saturday, July 18, 2020</v>
      </c>
      <c r="S286">
        <f>COUNTIF('EMPLOYEES RECORD'!I:I,R286)</f>
        <v>1</v>
      </c>
      <c r="V286">
        <f>AVERAGEIF('EMPLOYEES RECORD'!I:I,HOME.W!R286,'EMPLOYEES RECORD'!K:K)</f>
        <v>0.15</v>
      </c>
    </row>
    <row r="287" spans="18:22">
      <c r="R287" t="str">
        <v>Saturday, June 18, 2005</v>
      </c>
      <c r="S287">
        <f>COUNTIF('EMPLOYEES RECORD'!I:I,R287)</f>
        <v>1</v>
      </c>
      <c r="V287">
        <f>AVERAGEIF('EMPLOYEES RECORD'!I:I,HOME.W!R287,'EMPLOYEES RECORD'!K:K)</f>
        <v>0</v>
      </c>
    </row>
    <row r="288" spans="18:22">
      <c r="R288" t="str">
        <v>Saturday, October 27, 2007</v>
      </c>
      <c r="S288">
        <f>COUNTIF('EMPLOYEES RECORD'!I:I,R288)</f>
        <v>1</v>
      </c>
      <c r="V288">
        <f>AVERAGEIF('EMPLOYEES RECORD'!I:I,HOME.W!R288,'EMPLOYEES RECORD'!K:K)</f>
        <v>0.15</v>
      </c>
    </row>
    <row r="289" spans="18:22">
      <c r="R289" t="str">
        <v>Wednesday, February 24, 2021</v>
      </c>
      <c r="S289">
        <f>COUNTIF('EMPLOYEES RECORD'!I:I,R289)</f>
        <v>1</v>
      </c>
      <c r="V289">
        <f>AVERAGEIF('EMPLOYEES RECORD'!I:I,HOME.W!R289,'EMPLOYEES RECORD'!K:K)</f>
        <v>0</v>
      </c>
    </row>
    <row r="290" spans="18:22">
      <c r="R290" t="str">
        <v>Friday, October 27, 2000</v>
      </c>
      <c r="S290">
        <f>COUNTIF('EMPLOYEES RECORD'!I:I,R290)</f>
        <v>1</v>
      </c>
      <c r="V290">
        <f>AVERAGEIF('EMPLOYEES RECORD'!I:I,HOME.W!R290,'EMPLOYEES RECORD'!K:K)</f>
        <v>0.17</v>
      </c>
    </row>
    <row r="291" spans="18:22">
      <c r="R291" t="str">
        <v>Friday, January 15, 2016</v>
      </c>
      <c r="S291">
        <f>COUNTIF('EMPLOYEES RECORD'!I:I,R291)</f>
        <v>1</v>
      </c>
      <c r="V291">
        <f>AVERAGEIF('EMPLOYEES RECORD'!I:I,HOME.W!R291,'EMPLOYEES RECORD'!K:K)</f>
        <v>0</v>
      </c>
    </row>
    <row r="292" spans="18:22">
      <c r="R292" t="str">
        <v>Thursday, March 16, 2006</v>
      </c>
      <c r="S292">
        <f>COUNTIF('EMPLOYEES RECORD'!I:I,R292)</f>
        <v>1</v>
      </c>
      <c r="V292">
        <f>AVERAGEIF('EMPLOYEES RECORD'!I:I,HOME.W!R292,'EMPLOYEES RECORD'!K:K)</f>
        <v>0.14000000000000001</v>
      </c>
    </row>
    <row r="293" spans="18:22">
      <c r="R293" t="str">
        <v>Monday, October 24, 2016</v>
      </c>
      <c r="S293">
        <f>COUNTIF('EMPLOYEES RECORD'!I:I,R293)</f>
        <v>1</v>
      </c>
      <c r="V293">
        <f>AVERAGEIF('EMPLOYEES RECORD'!I:I,HOME.W!R293,'EMPLOYEES RECORD'!K:K)</f>
        <v>0.23</v>
      </c>
    </row>
    <row r="294" spans="18:22">
      <c r="R294" t="str">
        <v>Wednesday, October 13, 2021</v>
      </c>
      <c r="S294">
        <f>COUNTIF('EMPLOYEES RECORD'!I:I,R294)</f>
        <v>1</v>
      </c>
      <c r="V294">
        <f>AVERAGEIF('EMPLOYEES RECORD'!I:I,HOME.W!R294,'EMPLOYEES RECORD'!K:K)</f>
        <v>0</v>
      </c>
    </row>
    <row r="295" spans="18:22">
      <c r="R295" t="str">
        <v>Monday, January 18, 2021</v>
      </c>
      <c r="S295">
        <f>COUNTIF('EMPLOYEES RECORD'!I:I,R295)</f>
        <v>1</v>
      </c>
      <c r="V295">
        <f>AVERAGEIF('EMPLOYEES RECORD'!I:I,HOME.W!R295,'EMPLOYEES RECORD'!K:K)</f>
        <v>7.0000000000000007E-2</v>
      </c>
    </row>
    <row r="296" spans="18:22">
      <c r="R296" t="str">
        <v>Saturday, August 28, 2010</v>
      </c>
      <c r="S296">
        <f>COUNTIF('EMPLOYEES RECORD'!I:I,R296)</f>
        <v>1</v>
      </c>
      <c r="V296">
        <f>AVERAGEIF('EMPLOYEES RECORD'!I:I,HOME.W!R296,'EMPLOYEES RECORD'!K:K)</f>
        <v>0</v>
      </c>
    </row>
    <row r="297" spans="18:22">
      <c r="R297" t="str">
        <v>Friday, July 10, 2015</v>
      </c>
      <c r="S297">
        <f>COUNTIF('EMPLOYEES RECORD'!I:I,R297)</f>
        <v>1</v>
      </c>
      <c r="V297">
        <f>AVERAGEIF('EMPLOYEES RECORD'!I:I,HOME.W!R297,'EMPLOYEES RECORD'!K:K)</f>
        <v>0</v>
      </c>
    </row>
    <row r="298" spans="18:22">
      <c r="R298" t="str">
        <v>Sunday, September 08, 2013</v>
      </c>
      <c r="S298">
        <f>COUNTIF('EMPLOYEES RECORD'!I:I,R298)</f>
        <v>1</v>
      </c>
      <c r="V298">
        <f>AVERAGEIF('EMPLOYEES RECORD'!I:I,HOME.W!R298,'EMPLOYEES RECORD'!K:K)</f>
        <v>0</v>
      </c>
    </row>
    <row r="299" spans="18:22">
      <c r="R299" t="str">
        <v>Friday, October 09, 2020</v>
      </c>
      <c r="S299">
        <f>COUNTIF('EMPLOYEES RECORD'!I:I,R299)</f>
        <v>1</v>
      </c>
      <c r="V299">
        <f>AVERAGEIF('EMPLOYEES RECORD'!I:I,HOME.W!R299,'EMPLOYEES RECORD'!K:K)</f>
        <v>0</v>
      </c>
    </row>
    <row r="300" spans="18:22">
      <c r="R300" t="str">
        <v>Tuesday, January 14, 2020</v>
      </c>
      <c r="S300">
        <f>COUNTIF('EMPLOYEES RECORD'!I:I,R300)</f>
        <v>1</v>
      </c>
      <c r="V300">
        <f>AVERAGEIF('EMPLOYEES RECORD'!I:I,HOME.W!R300,'EMPLOYEES RECORD'!K:K)</f>
        <v>0.27</v>
      </c>
    </row>
    <row r="301" spans="18:22">
      <c r="R301" t="str">
        <v>Sunday, September 17, 2017</v>
      </c>
      <c r="S301">
        <f>COUNTIF('EMPLOYEES RECORD'!I:I,R301)</f>
        <v>1</v>
      </c>
      <c r="V301">
        <f>AVERAGEIF('EMPLOYEES RECORD'!I:I,HOME.W!R301,'EMPLOYEES RECORD'!K:K)</f>
        <v>0</v>
      </c>
    </row>
    <row r="302" spans="18:22">
      <c r="R302" t="str">
        <v>Monday, October 11, 2004</v>
      </c>
      <c r="S302">
        <f>COUNTIF('EMPLOYEES RECORD'!I:I,R302)</f>
        <v>1</v>
      </c>
      <c r="V302">
        <f>AVERAGEIF('EMPLOYEES RECORD'!I:I,HOME.W!R302,'EMPLOYEES RECORD'!K:K)</f>
        <v>0</v>
      </c>
    </row>
    <row r="303" spans="18:22">
      <c r="R303" t="str">
        <v>Saturday, September 19, 2015</v>
      </c>
      <c r="S303">
        <f>COUNTIF('EMPLOYEES RECORD'!I:I,R303)</f>
        <v>2</v>
      </c>
      <c r="V303">
        <f>AVERAGEIF('EMPLOYEES RECORD'!I:I,HOME.W!R303,'EMPLOYEES RECORD'!K:K)</f>
        <v>0.105</v>
      </c>
    </row>
    <row r="304" spans="18:22">
      <c r="R304" t="str">
        <v>Sunday, December 07, 2003</v>
      </c>
      <c r="S304">
        <f>COUNTIF('EMPLOYEES RECORD'!I:I,R304)</f>
        <v>1</v>
      </c>
      <c r="V304">
        <f>AVERAGEIF('EMPLOYEES RECORD'!I:I,HOME.W!R304,'EMPLOYEES RECORD'!K:K)</f>
        <v>0.15</v>
      </c>
    </row>
    <row r="305" spans="18:22">
      <c r="R305" t="str">
        <v>Wednesday, July 28, 2021</v>
      </c>
      <c r="S305">
        <f>COUNTIF('EMPLOYEES RECORD'!I:I,R305)</f>
        <v>1</v>
      </c>
      <c r="V305">
        <f>AVERAGEIF('EMPLOYEES RECORD'!I:I,HOME.W!R305,'EMPLOYEES RECORD'!K:K)</f>
        <v>0</v>
      </c>
    </row>
    <row r="306" spans="18:22">
      <c r="R306" t="str">
        <v>Friday, August 29, 2008</v>
      </c>
      <c r="S306">
        <f>COUNTIF('EMPLOYEES RECORD'!I:I,R306)</f>
        <v>1</v>
      </c>
      <c r="V306">
        <f>AVERAGEIF('EMPLOYEES RECORD'!I:I,HOME.W!R306,'EMPLOYEES RECORD'!K:K)</f>
        <v>0.1</v>
      </c>
    </row>
    <row r="307" spans="18:22">
      <c r="R307" t="str">
        <v>Friday, December 10, 2010</v>
      </c>
      <c r="S307">
        <f>COUNTIF('EMPLOYEES RECORD'!I:I,R307)</f>
        <v>1</v>
      </c>
      <c r="V307">
        <f>AVERAGEIF('EMPLOYEES RECORD'!I:I,HOME.W!R307,'EMPLOYEES RECORD'!K:K)</f>
        <v>0</v>
      </c>
    </row>
    <row r="308" spans="18:22">
      <c r="R308" t="str">
        <v>Wednesday, December 09, 2015</v>
      </c>
      <c r="S308">
        <f>COUNTIF('EMPLOYEES RECORD'!I:I,R308)</f>
        <v>1</v>
      </c>
      <c r="V308">
        <f>AVERAGEIF('EMPLOYEES RECORD'!I:I,HOME.W!R308,'EMPLOYEES RECORD'!K:K)</f>
        <v>0</v>
      </c>
    </row>
    <row r="309" spans="18:22">
      <c r="R309" t="str">
        <v>Tuesday, December 12, 2006</v>
      </c>
      <c r="S309">
        <f>COUNTIF('EMPLOYEES RECORD'!I:I,R309)</f>
        <v>1</v>
      </c>
      <c r="V309">
        <f>AVERAGEIF('EMPLOYEES RECORD'!I:I,HOME.W!R309,'EMPLOYEES RECORD'!K:K)</f>
        <v>0.14000000000000001</v>
      </c>
    </row>
    <row r="310" spans="18:22">
      <c r="R310" t="str">
        <v>Monday, April 15, 2013</v>
      </c>
      <c r="S310">
        <f>COUNTIF('EMPLOYEES RECORD'!I:I,R310)</f>
        <v>1</v>
      </c>
      <c r="V310">
        <f>AVERAGEIF('EMPLOYEES RECORD'!I:I,HOME.W!R310,'EMPLOYEES RECORD'!K:K)</f>
        <v>0.15</v>
      </c>
    </row>
    <row r="311" spans="18:22">
      <c r="R311" t="str">
        <v>Friday, June 10, 2005</v>
      </c>
      <c r="S311">
        <f>COUNTIF('EMPLOYEES RECORD'!I:I,R311)</f>
        <v>1</v>
      </c>
      <c r="V311">
        <f>AVERAGEIF('EMPLOYEES RECORD'!I:I,HOME.W!R311,'EMPLOYEES RECORD'!K:K)</f>
        <v>0</v>
      </c>
    </row>
    <row r="312" spans="18:22">
      <c r="R312" t="str">
        <v>Saturday, September 24, 2011</v>
      </c>
      <c r="S312">
        <f>COUNTIF('EMPLOYEES RECORD'!I:I,R312)</f>
        <v>1</v>
      </c>
      <c r="V312">
        <f>AVERAGEIF('EMPLOYEES RECORD'!I:I,HOME.W!R312,'EMPLOYEES RECORD'!K:K)</f>
        <v>0.06</v>
      </c>
    </row>
    <row r="313" spans="18:22">
      <c r="R313" t="str">
        <v>Friday, September 07, 2007</v>
      </c>
      <c r="S313">
        <f>COUNTIF('EMPLOYEES RECORD'!I:I,R313)</f>
        <v>1</v>
      </c>
      <c r="V313">
        <f>AVERAGEIF('EMPLOYEES RECORD'!I:I,HOME.W!R313,'EMPLOYEES RECORD'!K:K)</f>
        <v>0.1</v>
      </c>
    </row>
    <row r="314" spans="18:22">
      <c r="R314" t="str">
        <v>Friday, February 16, 2018</v>
      </c>
      <c r="S314">
        <f>COUNTIF('EMPLOYEES RECORD'!I:I,R314)</f>
        <v>1</v>
      </c>
      <c r="V314">
        <f>AVERAGEIF('EMPLOYEES RECORD'!I:I,HOME.W!R314,'EMPLOYEES RECORD'!K:K)</f>
        <v>0.05</v>
      </c>
    </row>
    <row r="315" spans="18:22">
      <c r="R315" t="str">
        <v>Saturday, June 02, 2018</v>
      </c>
      <c r="S315">
        <f>COUNTIF('EMPLOYEES RECORD'!I:I,R315)</f>
        <v>1</v>
      </c>
      <c r="V315">
        <f>AVERAGEIF('EMPLOYEES RECORD'!I:I,HOME.W!R315,'EMPLOYEES RECORD'!K:K)</f>
        <v>0.36</v>
      </c>
    </row>
    <row r="316" spans="18:22">
      <c r="R316" t="str">
        <v>Sunday, July 12, 2015</v>
      </c>
      <c r="S316">
        <f>COUNTIF('EMPLOYEES RECORD'!I:I,R316)</f>
        <v>1</v>
      </c>
      <c r="V316">
        <f>AVERAGEIF('EMPLOYEES RECORD'!I:I,HOME.W!R316,'EMPLOYEES RECORD'!K:K)</f>
        <v>0.33</v>
      </c>
    </row>
    <row r="317" spans="18:22">
      <c r="R317" t="str">
        <v>Saturday, June 13, 2015</v>
      </c>
      <c r="S317">
        <f>COUNTIF('EMPLOYEES RECORD'!I:I,R317)</f>
        <v>1</v>
      </c>
      <c r="V317">
        <f>AVERAGEIF('EMPLOYEES RECORD'!I:I,HOME.W!R317,'EMPLOYEES RECORD'!K:K)</f>
        <v>0.11</v>
      </c>
    </row>
    <row r="318" spans="18:22">
      <c r="R318" t="str">
        <v>Friday, August 04, 1995</v>
      </c>
      <c r="S318">
        <f>COUNTIF('EMPLOYEES RECORD'!I:I,R318)</f>
        <v>1</v>
      </c>
      <c r="V318">
        <f>AVERAGEIF('EMPLOYEES RECORD'!I:I,HOME.W!R318,'EMPLOYEES RECORD'!K:K)</f>
        <v>0</v>
      </c>
    </row>
    <row r="319" spans="18:22">
      <c r="R319" t="str">
        <v>Sunday, February 02, 2020</v>
      </c>
      <c r="S319">
        <f>COUNTIF('EMPLOYEES RECORD'!I:I,R319)</f>
        <v>1</v>
      </c>
      <c r="V319">
        <f>AVERAGEIF('EMPLOYEES RECORD'!I:I,HOME.W!R319,'EMPLOYEES RECORD'!K:K)</f>
        <v>0.06</v>
      </c>
    </row>
    <row r="320" spans="18:22">
      <c r="R320" t="str">
        <v>Wednesday, June 19, 2019</v>
      </c>
      <c r="S320">
        <f>COUNTIF('EMPLOYEES RECORD'!I:I,R320)</f>
        <v>1</v>
      </c>
      <c r="V320">
        <f>AVERAGEIF('EMPLOYEES RECORD'!I:I,HOME.W!R320,'EMPLOYEES RECORD'!K:K)</f>
        <v>0</v>
      </c>
    </row>
    <row r="321" spans="18:22">
      <c r="R321" t="str">
        <v>Monday, March 26, 2018</v>
      </c>
      <c r="S321">
        <f>COUNTIF('EMPLOYEES RECORD'!I:I,R321)</f>
        <v>1</v>
      </c>
      <c r="V321">
        <f>AVERAGEIF('EMPLOYEES RECORD'!I:I,HOME.W!R321,'EMPLOYEES RECORD'!K:K)</f>
        <v>0.06</v>
      </c>
    </row>
    <row r="322" spans="18:22">
      <c r="R322" t="str">
        <v>Monday, January 18, 2016</v>
      </c>
      <c r="S322">
        <f>COUNTIF('EMPLOYEES RECORD'!I:I,R322)</f>
        <v>1</v>
      </c>
      <c r="V322">
        <f>AVERAGEIF('EMPLOYEES RECORD'!I:I,HOME.W!R322,'EMPLOYEES RECORD'!K:K)</f>
        <v>0.39</v>
      </c>
    </row>
    <row r="323" spans="18:22">
      <c r="R323" t="str">
        <v>Sunday, December 02, 2007</v>
      </c>
      <c r="S323">
        <f>COUNTIF('EMPLOYEES RECORD'!I:I,R323)</f>
        <v>1</v>
      </c>
      <c r="V323">
        <f>AVERAGEIF('EMPLOYEES RECORD'!I:I,HOME.W!R323,'EMPLOYEES RECORD'!K:K)</f>
        <v>0</v>
      </c>
    </row>
    <row r="324" spans="18:22">
      <c r="R324" t="str">
        <v>Monday, October 21, 2002</v>
      </c>
      <c r="S324">
        <f>COUNTIF('EMPLOYEES RECORD'!I:I,R324)</f>
        <v>1</v>
      </c>
      <c r="V324">
        <f>AVERAGEIF('EMPLOYEES RECORD'!I:I,HOME.W!R324,'EMPLOYEES RECORD'!K:K)</f>
        <v>0</v>
      </c>
    </row>
    <row r="325" spans="18:22">
      <c r="R325" t="str">
        <v>Sunday, February 19, 2017</v>
      </c>
      <c r="S325">
        <f>COUNTIF('EMPLOYEES RECORD'!I:I,R325)</f>
        <v>1</v>
      </c>
      <c r="V325">
        <f>AVERAGEIF('EMPLOYEES RECORD'!I:I,HOME.W!R325,'EMPLOYEES RECORD'!K:K)</f>
        <v>0.28999999999999998</v>
      </c>
    </row>
    <row r="326" spans="18:22">
      <c r="R326" t="str">
        <v>Friday, October 21, 2016</v>
      </c>
      <c r="S326">
        <f>COUNTIF('EMPLOYEES RECORD'!I:I,R326)</f>
        <v>2</v>
      </c>
      <c r="V326">
        <f>AVERAGEIF('EMPLOYEES RECORD'!I:I,HOME.W!R326,'EMPLOYEES RECORD'!K:K)</f>
        <v>0</v>
      </c>
    </row>
    <row r="327" spans="18:22">
      <c r="R327" t="str">
        <v>Friday, October 25, 2019</v>
      </c>
      <c r="S327">
        <f>COUNTIF('EMPLOYEES RECORD'!I:I,R327)</f>
        <v>2</v>
      </c>
      <c r="V327">
        <f>AVERAGEIF('EMPLOYEES RECORD'!I:I,HOME.W!R327,'EMPLOYEES RECORD'!K:K)</f>
        <v>5.5E-2</v>
      </c>
    </row>
    <row r="328" spans="18:22">
      <c r="R328" t="str">
        <v>Saturday, May 07, 2016</v>
      </c>
      <c r="S328">
        <f>COUNTIF('EMPLOYEES RECORD'!I:I,R328)</f>
        <v>1</v>
      </c>
      <c r="V328">
        <f>AVERAGEIF('EMPLOYEES RECORD'!I:I,HOME.W!R328,'EMPLOYEES RECORD'!K:K)</f>
        <v>0</v>
      </c>
    </row>
    <row r="329" spans="18:22">
      <c r="R329" t="str">
        <v>Tuesday, December 18, 2018</v>
      </c>
      <c r="S329">
        <f>COUNTIF('EMPLOYEES RECORD'!I:I,R329)</f>
        <v>1</v>
      </c>
      <c r="V329">
        <f>AVERAGEIF('EMPLOYEES RECORD'!I:I,HOME.W!R329,'EMPLOYEES RECORD'!K:K)</f>
        <v>0.2</v>
      </c>
    </row>
    <row r="330" spans="18:22">
      <c r="R330" t="str">
        <v>Tuesday, November 28, 2006</v>
      </c>
      <c r="S330">
        <f>COUNTIF('EMPLOYEES RECORD'!I:I,R330)</f>
        <v>1</v>
      </c>
      <c r="V330">
        <f>AVERAGEIF('EMPLOYEES RECORD'!I:I,HOME.W!R330,'EMPLOYEES RECORD'!K:K)</f>
        <v>0.28999999999999998</v>
      </c>
    </row>
    <row r="331" spans="18:22">
      <c r="R331" t="str">
        <v>Friday, February 10, 2017</v>
      </c>
      <c r="S331">
        <f>COUNTIF('EMPLOYEES RECORD'!I:I,R331)</f>
        <v>1</v>
      </c>
      <c r="V331">
        <f>AVERAGEIF('EMPLOYEES RECORD'!I:I,HOME.W!R331,'EMPLOYEES RECORD'!K:K)</f>
        <v>0</v>
      </c>
    </row>
    <row r="332" spans="18:22">
      <c r="R332" t="str">
        <v>Monday, October 24, 1994</v>
      </c>
      <c r="S332">
        <f>COUNTIF('EMPLOYEES RECORD'!I:I,R332)</f>
        <v>1</v>
      </c>
      <c r="V332">
        <f>AVERAGEIF('EMPLOYEES RECORD'!I:I,HOME.W!R332,'EMPLOYEES RECORD'!K:K)</f>
        <v>0</v>
      </c>
    </row>
    <row r="333" spans="18:22">
      <c r="R333" t="str">
        <v>Thursday, April 23, 2020</v>
      </c>
      <c r="S333">
        <f>COUNTIF('EMPLOYEES RECORD'!I:I,R333)</f>
        <v>1</v>
      </c>
      <c r="V333">
        <f>AVERAGEIF('EMPLOYEES RECORD'!I:I,HOME.W!R333,'EMPLOYEES RECORD'!K:K)</f>
        <v>0</v>
      </c>
    </row>
    <row r="334" spans="18:22">
      <c r="R334" t="str">
        <v>Monday, July 26, 2021</v>
      </c>
      <c r="S334">
        <f>COUNTIF('EMPLOYEES RECORD'!I:I,R334)</f>
        <v>2</v>
      </c>
      <c r="V334">
        <f>AVERAGEIF('EMPLOYEES RECORD'!I:I,HOME.W!R334,'EMPLOYEES RECORD'!K:K)</f>
        <v>0.18</v>
      </c>
    </row>
    <row r="335" spans="18:22">
      <c r="R335" t="str">
        <v>Saturday, October 15, 2005</v>
      </c>
      <c r="S335">
        <f>COUNTIF('EMPLOYEES RECORD'!I:I,R335)</f>
        <v>1</v>
      </c>
      <c r="V335">
        <f>AVERAGEIF('EMPLOYEES RECORD'!I:I,HOME.W!R335,'EMPLOYEES RECORD'!K:K)</f>
        <v>7.0000000000000007E-2</v>
      </c>
    </row>
    <row r="336" spans="18:22">
      <c r="R336" t="str">
        <v>Saturday, August 29, 2015</v>
      </c>
      <c r="S336">
        <f>COUNTIF('EMPLOYEES RECORD'!I:I,R336)</f>
        <v>1</v>
      </c>
      <c r="V336">
        <f>AVERAGEIF('EMPLOYEES RECORD'!I:I,HOME.W!R336,'EMPLOYEES RECORD'!K:K)</f>
        <v>0</v>
      </c>
    </row>
    <row r="337" spans="18:22">
      <c r="R337" t="str">
        <v>Thursday, July 16, 1998</v>
      </c>
      <c r="S337">
        <f>COUNTIF('EMPLOYEES RECORD'!I:I,R337)</f>
        <v>1</v>
      </c>
      <c r="V337">
        <f>AVERAGEIF('EMPLOYEES RECORD'!I:I,HOME.W!R337,'EMPLOYEES RECORD'!K:K)</f>
        <v>0</v>
      </c>
    </row>
    <row r="338" spans="18:22">
      <c r="R338" t="str">
        <v>Tuesday, June 30, 2009</v>
      </c>
      <c r="S338">
        <f>COUNTIF('EMPLOYEES RECORD'!I:I,R338)</f>
        <v>1</v>
      </c>
      <c r="V338">
        <f>AVERAGEIF('EMPLOYEES RECORD'!I:I,HOME.W!R338,'EMPLOYEES RECORD'!K:K)</f>
        <v>0</v>
      </c>
    </row>
    <row r="339" spans="18:22">
      <c r="R339" t="str">
        <v>Tuesday, February 14, 2017</v>
      </c>
      <c r="S339">
        <f>COUNTIF('EMPLOYEES RECORD'!I:I,R339)</f>
        <v>1</v>
      </c>
      <c r="V339">
        <f>AVERAGEIF('EMPLOYEES RECORD'!I:I,HOME.W!R339,'EMPLOYEES RECORD'!K:K)</f>
        <v>0</v>
      </c>
    </row>
    <row r="340" spans="18:22">
      <c r="R340" t="str">
        <v>Thursday, April 29, 2010</v>
      </c>
      <c r="S340">
        <f>COUNTIF('EMPLOYEES RECORD'!I:I,R340)</f>
        <v>1</v>
      </c>
      <c r="V340">
        <f>AVERAGEIF('EMPLOYEES RECORD'!I:I,HOME.W!R340,'EMPLOYEES RECORD'!K:K)</f>
        <v>0.05</v>
      </c>
    </row>
    <row r="341" spans="18:22">
      <c r="R341" t="str">
        <v>Friday, June 14, 1996</v>
      </c>
      <c r="S341">
        <f>COUNTIF('EMPLOYEES RECORD'!I:I,R341)</f>
        <v>1</v>
      </c>
      <c r="V341">
        <f>AVERAGEIF('EMPLOYEES RECORD'!I:I,HOME.W!R341,'EMPLOYEES RECORD'!K:K)</f>
        <v>0.34</v>
      </c>
    </row>
    <row r="342" spans="18:22">
      <c r="R342" t="str">
        <v>Wednesday, February 18, 2015</v>
      </c>
      <c r="S342">
        <f>COUNTIF('EMPLOYEES RECORD'!I:I,R342)</f>
        <v>1</v>
      </c>
      <c r="V342">
        <f>AVERAGEIF('EMPLOYEES RECORD'!I:I,HOME.W!R342,'EMPLOYEES RECORD'!K:K)</f>
        <v>0.35</v>
      </c>
    </row>
    <row r="343" spans="18:22">
      <c r="R343" t="str">
        <v>Thursday, September 15, 1994</v>
      </c>
      <c r="S343">
        <f>COUNTIF('EMPLOYEES RECORD'!I:I,R343)</f>
        <v>1</v>
      </c>
      <c r="V343">
        <f>AVERAGEIF('EMPLOYEES RECORD'!I:I,HOME.W!R343,'EMPLOYEES RECORD'!K:K)</f>
        <v>0</v>
      </c>
    </row>
    <row r="344" spans="18:22">
      <c r="R344" t="str">
        <v>Saturday, May 19, 2018</v>
      </c>
      <c r="S344">
        <f>COUNTIF('EMPLOYEES RECORD'!I:I,R344)</f>
        <v>2</v>
      </c>
      <c r="V344">
        <f>AVERAGEIF('EMPLOYEES RECORD'!I:I,HOME.W!R344,'EMPLOYEES RECORD'!K:K)</f>
        <v>3.5000000000000003E-2</v>
      </c>
    </row>
    <row r="345" spans="18:22">
      <c r="R345" t="str">
        <v>Tuesday, May 11, 2021</v>
      </c>
      <c r="S345">
        <f>COUNTIF('EMPLOYEES RECORD'!I:I,R345)</f>
        <v>1</v>
      </c>
      <c r="V345">
        <f>AVERAGEIF('EMPLOYEES RECORD'!I:I,HOME.W!R345,'EMPLOYEES RECORD'!K:K)</f>
        <v>0</v>
      </c>
    </row>
    <row r="346" spans="18:22">
      <c r="R346" t="str">
        <v>Saturday, September 03, 2016</v>
      </c>
      <c r="S346">
        <f>COUNTIF('EMPLOYEES RECORD'!I:I,R346)</f>
        <v>1</v>
      </c>
      <c r="V346">
        <f>AVERAGEIF('EMPLOYEES RECORD'!I:I,HOME.W!R346,'EMPLOYEES RECORD'!K:K)</f>
        <v>0.28000000000000003</v>
      </c>
    </row>
    <row r="347" spans="18:22">
      <c r="R347" t="str">
        <v>Saturday, May 19, 2012</v>
      </c>
      <c r="S347">
        <f>COUNTIF('EMPLOYEES RECORD'!I:I,R347)</f>
        <v>1</v>
      </c>
      <c r="V347">
        <f>AVERAGEIF('EMPLOYEES RECORD'!I:I,HOME.W!R347,'EMPLOYEES RECORD'!K:K)</f>
        <v>0.19</v>
      </c>
    </row>
    <row r="348" spans="18:22">
      <c r="R348" t="str">
        <v>Monday, April 28, 1997</v>
      </c>
      <c r="S348">
        <f>COUNTIF('EMPLOYEES RECORD'!I:I,R348)</f>
        <v>1</v>
      </c>
      <c r="V348">
        <f>AVERAGEIF('EMPLOYEES RECORD'!I:I,HOME.W!R348,'EMPLOYEES RECORD'!K:K)</f>
        <v>0</v>
      </c>
    </row>
    <row r="349" spans="18:22">
      <c r="R349" t="str">
        <v>Tuesday, April 15, 2003</v>
      </c>
      <c r="S349">
        <f>COUNTIF('EMPLOYEES RECORD'!I:I,R349)</f>
        <v>1</v>
      </c>
      <c r="V349">
        <f>AVERAGEIF('EMPLOYEES RECORD'!I:I,HOME.W!R349,'EMPLOYEES RECORD'!K:K)</f>
        <v>0.28999999999999998</v>
      </c>
    </row>
    <row r="350" spans="18:22">
      <c r="R350" t="str">
        <v>Saturday, March 30, 2013</v>
      </c>
      <c r="S350">
        <f>COUNTIF('EMPLOYEES RECORD'!I:I,R350)</f>
        <v>1</v>
      </c>
      <c r="V350">
        <f>AVERAGEIF('EMPLOYEES RECORD'!I:I,HOME.W!R350,'EMPLOYEES RECORD'!K:K)</f>
        <v>0</v>
      </c>
    </row>
    <row r="351" spans="18:22">
      <c r="R351" t="str">
        <v>Friday, March 29, 2019</v>
      </c>
      <c r="S351">
        <f>COUNTIF('EMPLOYEES RECORD'!I:I,R351)</f>
        <v>1</v>
      </c>
      <c r="V351">
        <f>AVERAGEIF('EMPLOYEES RECORD'!I:I,HOME.W!R351,'EMPLOYEES RECORD'!K:K)</f>
        <v>0</v>
      </c>
    </row>
    <row r="352" spans="18:22">
      <c r="R352" t="str">
        <v>Thursday, March 29, 2001</v>
      </c>
      <c r="S352">
        <f>COUNTIF('EMPLOYEES RECORD'!I:I,R352)</f>
        <v>1</v>
      </c>
      <c r="V352">
        <f>AVERAGEIF('EMPLOYEES RECORD'!I:I,HOME.W!R352,'EMPLOYEES RECORD'!K:K)</f>
        <v>0</v>
      </c>
    </row>
    <row r="353" spans="18:22">
      <c r="R353" t="str">
        <v>Monday, September 10, 2001</v>
      </c>
      <c r="S353">
        <f>COUNTIF('EMPLOYEES RECORD'!I:I,R353)</f>
        <v>1</v>
      </c>
      <c r="V353">
        <f>AVERAGEIF('EMPLOYEES RECORD'!I:I,HOME.W!R353,'EMPLOYEES RECORD'!K:K)</f>
        <v>0.11</v>
      </c>
    </row>
    <row r="354" spans="18:22">
      <c r="R354" t="str">
        <v>Saturday, February 25, 2012</v>
      </c>
      <c r="S354">
        <f>COUNTIF('EMPLOYEES RECORD'!I:I,R354)</f>
        <v>1</v>
      </c>
      <c r="V354">
        <f>AVERAGEIF('EMPLOYEES RECORD'!I:I,HOME.W!R354,'EMPLOYEES RECORD'!K:K)</f>
        <v>0</v>
      </c>
    </row>
    <row r="355" spans="18:22">
      <c r="R355" t="str">
        <v>Wednesday, January 21, 1998</v>
      </c>
      <c r="S355">
        <f>COUNTIF('EMPLOYEES RECORD'!I:I,R355)</f>
        <v>1</v>
      </c>
      <c r="V355">
        <f>AVERAGEIF('EMPLOYEES RECORD'!I:I,HOME.W!R355,'EMPLOYEES RECORD'!K:K)</f>
        <v>0</v>
      </c>
    </row>
    <row r="356" spans="18:22">
      <c r="R356" t="str">
        <v>Thursday, July 26, 2012</v>
      </c>
      <c r="S356">
        <f>COUNTIF('EMPLOYEES RECORD'!I:I,R356)</f>
        <v>1</v>
      </c>
      <c r="V356">
        <f>AVERAGEIF('EMPLOYEES RECORD'!I:I,HOME.W!R356,'EMPLOYEES RECORD'!K:K)</f>
        <v>7.0000000000000007E-2</v>
      </c>
    </row>
    <row r="357" spans="18:22">
      <c r="R357" t="str">
        <v>Wednesday, August 25, 2021</v>
      </c>
      <c r="S357">
        <f>COUNTIF('EMPLOYEES RECORD'!I:I,R357)</f>
        <v>1</v>
      </c>
      <c r="V357">
        <f>AVERAGEIF('EMPLOYEES RECORD'!I:I,HOME.W!R357,'EMPLOYEES RECORD'!K:K)</f>
        <v>0.36</v>
      </c>
    </row>
    <row r="358" spans="18:22">
      <c r="R358" t="str">
        <v>Monday, June 15, 1992</v>
      </c>
      <c r="S358">
        <f>COUNTIF('EMPLOYEES RECORD'!I:I,R358)</f>
        <v>1</v>
      </c>
      <c r="V358">
        <f>AVERAGEIF('EMPLOYEES RECORD'!I:I,HOME.W!R358,'EMPLOYEES RECORD'!K:K)</f>
        <v>0</v>
      </c>
    </row>
    <row r="359" spans="18:22">
      <c r="R359" t="str">
        <v>Monday, July 23, 2012</v>
      </c>
      <c r="S359">
        <f>COUNTIF('EMPLOYEES RECORD'!I:I,R359)</f>
        <v>1</v>
      </c>
      <c r="V359">
        <f>AVERAGEIF('EMPLOYEES RECORD'!I:I,HOME.W!R359,'EMPLOYEES RECORD'!K:K)</f>
        <v>0.32</v>
      </c>
    </row>
    <row r="360" spans="18:22">
      <c r="R360" t="str">
        <v>Saturday, February 09, 2002</v>
      </c>
      <c r="S360">
        <f>COUNTIF('EMPLOYEES RECORD'!I:I,R360)</f>
        <v>2</v>
      </c>
      <c r="V360">
        <f>AVERAGEIF('EMPLOYEES RECORD'!I:I,HOME.W!R360,'EMPLOYEES RECORD'!K:K)</f>
        <v>0.03</v>
      </c>
    </row>
    <row r="361" spans="18:22">
      <c r="R361" t="str">
        <v>Wednesday, January 04, 2017</v>
      </c>
      <c r="S361">
        <f>COUNTIF('EMPLOYEES RECORD'!I:I,R361)</f>
        <v>1</v>
      </c>
      <c r="V361">
        <f>AVERAGEIF('EMPLOYEES RECORD'!I:I,HOME.W!R361,'EMPLOYEES RECORD'!K:K)</f>
        <v>0.2</v>
      </c>
    </row>
    <row r="362" spans="18:22">
      <c r="R362" t="str">
        <v>Wednesday, July 29, 2015</v>
      </c>
      <c r="S362">
        <f>COUNTIF('EMPLOYEES RECORD'!I:I,R362)</f>
        <v>1</v>
      </c>
      <c r="V362">
        <f>AVERAGEIF('EMPLOYEES RECORD'!I:I,HOME.W!R362,'EMPLOYEES RECORD'!K:K)</f>
        <v>0.05</v>
      </c>
    </row>
    <row r="363" spans="18:22">
      <c r="R363" t="str">
        <v>Friday, March 21, 2008</v>
      </c>
      <c r="S363">
        <f>COUNTIF('EMPLOYEES RECORD'!I:I,R363)</f>
        <v>1</v>
      </c>
      <c r="V363">
        <f>AVERAGEIF('EMPLOYEES RECORD'!I:I,HOME.W!R363,'EMPLOYEES RECORD'!K:K)</f>
        <v>0.22</v>
      </c>
    </row>
    <row r="364" spans="18:22">
      <c r="R364" t="str">
        <v>Sunday, December 17, 2017</v>
      </c>
      <c r="S364">
        <f>COUNTIF('EMPLOYEES RECORD'!I:I,R364)</f>
        <v>1</v>
      </c>
      <c r="V364">
        <f>AVERAGEIF('EMPLOYEES RECORD'!I:I,HOME.W!R364,'EMPLOYEES RECORD'!K:K)</f>
        <v>0</v>
      </c>
    </row>
    <row r="365" spans="18:22">
      <c r="R365" t="str">
        <v>Monday, March 18, 2019</v>
      </c>
      <c r="S365">
        <f>COUNTIF('EMPLOYEES RECORD'!I:I,R365)</f>
        <v>2</v>
      </c>
      <c r="V365">
        <f>AVERAGEIF('EMPLOYEES RECORD'!I:I,HOME.W!R365,'EMPLOYEES RECORD'!K:K)</f>
        <v>0</v>
      </c>
    </row>
    <row r="366" spans="18:22">
      <c r="R366" t="str">
        <v>Sunday, August 25, 2013</v>
      </c>
      <c r="S366">
        <f>COUNTIF('EMPLOYEES RECORD'!I:I,R366)</f>
        <v>1</v>
      </c>
      <c r="V366">
        <f>AVERAGEIF('EMPLOYEES RECORD'!I:I,HOME.W!R366,'EMPLOYEES RECORD'!K:K)</f>
        <v>0</v>
      </c>
    </row>
    <row r="367" spans="18:22">
      <c r="R367" t="str">
        <v>Tuesday, June 20, 2006</v>
      </c>
      <c r="S367">
        <f>COUNTIF('EMPLOYEES RECORD'!I:I,R367)</f>
        <v>1</v>
      </c>
      <c r="V367">
        <f>AVERAGEIF('EMPLOYEES RECORD'!I:I,HOME.W!R367,'EMPLOYEES RECORD'!K:K)</f>
        <v>0.12</v>
      </c>
    </row>
    <row r="368" spans="18:22">
      <c r="R368" t="str">
        <v>Sunday, April 27, 2014</v>
      </c>
      <c r="S368">
        <f>COUNTIF('EMPLOYEES RECORD'!I:I,R368)</f>
        <v>1</v>
      </c>
      <c r="V368">
        <f>AVERAGEIF('EMPLOYEES RECORD'!I:I,HOME.W!R368,'EMPLOYEES RECORD'!K:K)</f>
        <v>0</v>
      </c>
    </row>
    <row r="369" spans="18:22">
      <c r="R369" t="str">
        <v>Monday, May 14, 2018</v>
      </c>
      <c r="S369">
        <f>COUNTIF('EMPLOYEES RECORD'!I:I,R369)</f>
        <v>1</v>
      </c>
      <c r="V369">
        <f>AVERAGEIF('EMPLOYEES RECORD'!I:I,HOME.W!R369,'EMPLOYEES RECORD'!K:K)</f>
        <v>0</v>
      </c>
    </row>
    <row r="370" spans="18:22">
      <c r="R370" t="str">
        <v>Saturday, July 24, 2010</v>
      </c>
      <c r="S370">
        <f>COUNTIF('EMPLOYEES RECORD'!I:I,R370)</f>
        <v>1</v>
      </c>
      <c r="V370">
        <f>AVERAGEIF('EMPLOYEES RECORD'!I:I,HOME.W!R370,'EMPLOYEES RECORD'!K:K)</f>
        <v>0.1</v>
      </c>
    </row>
    <row r="371" spans="18:22">
      <c r="R371" t="str">
        <v>Wednesday, February 25, 2004</v>
      </c>
      <c r="S371">
        <f>COUNTIF('EMPLOYEES RECORD'!I:I,R371)</f>
        <v>1</v>
      </c>
      <c r="V371">
        <f>AVERAGEIF('EMPLOYEES RECORD'!I:I,HOME.W!R371,'EMPLOYEES RECORD'!K:K)</f>
        <v>0.32</v>
      </c>
    </row>
    <row r="372" spans="18:22">
      <c r="R372" t="str">
        <v>Monday, October 22, 2012</v>
      </c>
      <c r="S372">
        <f>COUNTIF('EMPLOYEES RECORD'!I:I,R372)</f>
        <v>1</v>
      </c>
      <c r="V372">
        <f>AVERAGEIF('EMPLOYEES RECORD'!I:I,HOME.W!R372,'EMPLOYEES RECORD'!K:K)</f>
        <v>0.28999999999999998</v>
      </c>
    </row>
    <row r="373" spans="18:22">
      <c r="R373" t="str">
        <v>Monday, March 14, 2016</v>
      </c>
      <c r="S373">
        <f>COUNTIF('EMPLOYEES RECORD'!I:I,R373)</f>
        <v>1</v>
      </c>
      <c r="V373">
        <f>AVERAGEIF('EMPLOYEES RECORD'!I:I,HOME.W!R373,'EMPLOYEES RECORD'!K:K)</f>
        <v>0</v>
      </c>
    </row>
    <row r="374" spans="18:22">
      <c r="R374" t="str">
        <v>Tuesday, January 15, 2002</v>
      </c>
      <c r="S374">
        <f>COUNTIF('EMPLOYEES RECORD'!I:I,R374)</f>
        <v>1</v>
      </c>
      <c r="V374">
        <f>AVERAGEIF('EMPLOYEES RECORD'!I:I,HOME.W!R374,'EMPLOYEES RECORD'!K:K)</f>
        <v>0</v>
      </c>
    </row>
    <row r="375" spans="18:22">
      <c r="R375" t="str">
        <v>Thursday, September 21, 2017</v>
      </c>
      <c r="S375">
        <f>COUNTIF('EMPLOYEES RECORD'!I:I,R375)</f>
        <v>1</v>
      </c>
      <c r="V375">
        <f>AVERAGEIF('EMPLOYEES RECORD'!I:I,HOME.W!R375,'EMPLOYEES RECORD'!K:K)</f>
        <v>0.09</v>
      </c>
    </row>
    <row r="376" spans="18:22">
      <c r="R376" t="str">
        <v>Sunday, April 15, 2001</v>
      </c>
      <c r="S376">
        <f>COUNTIF('EMPLOYEES RECORD'!I:I,R376)</f>
        <v>1</v>
      </c>
      <c r="V376">
        <f>AVERAGEIF('EMPLOYEES RECORD'!I:I,HOME.W!R376,'EMPLOYEES RECORD'!K:K)</f>
        <v>0</v>
      </c>
    </row>
    <row r="377" spans="18:22">
      <c r="R377" t="str">
        <v>Friday, January 15, 2010</v>
      </c>
      <c r="S377">
        <f>COUNTIF('EMPLOYEES RECORD'!I:I,R377)</f>
        <v>1</v>
      </c>
      <c r="V377">
        <f>AVERAGEIF('EMPLOYEES RECORD'!I:I,HOME.W!R377,'EMPLOYEES RECORD'!K:K)</f>
        <v>0.13</v>
      </c>
    </row>
    <row r="378" spans="18:22">
      <c r="R378" t="str">
        <v>Friday, October 20, 2017</v>
      </c>
      <c r="S378">
        <f>COUNTIF('EMPLOYEES RECORD'!I:I,R378)</f>
        <v>2</v>
      </c>
      <c r="V378">
        <f>AVERAGEIF('EMPLOYEES RECORD'!I:I,HOME.W!R378,'EMPLOYEES RECORD'!K:K)</f>
        <v>0</v>
      </c>
    </row>
    <row r="379" spans="18:22">
      <c r="R379" t="str">
        <v>Friday, September 10, 2010</v>
      </c>
      <c r="S379">
        <f>COUNTIF('EMPLOYEES RECORD'!I:I,R379)</f>
        <v>1</v>
      </c>
      <c r="V379">
        <f>AVERAGEIF('EMPLOYEES RECORD'!I:I,HOME.W!R379,'EMPLOYEES RECORD'!K:K)</f>
        <v>0</v>
      </c>
    </row>
    <row r="380" spans="18:22">
      <c r="R380" t="str">
        <v>Monday, February 14, 2011</v>
      </c>
      <c r="S380">
        <f>COUNTIF('EMPLOYEES RECORD'!I:I,R380)</f>
        <v>1</v>
      </c>
      <c r="V380">
        <f>AVERAGEIF('EMPLOYEES RECORD'!I:I,HOME.W!R380,'EMPLOYEES RECORD'!K:K)</f>
        <v>0.19</v>
      </c>
    </row>
    <row r="381" spans="18:22">
      <c r="R381" t="str">
        <v>Monday, April 27, 2020</v>
      </c>
      <c r="S381">
        <f>COUNTIF('EMPLOYEES RECORD'!I:I,R381)</f>
        <v>1</v>
      </c>
      <c r="V381">
        <f>AVERAGEIF('EMPLOYEES RECORD'!I:I,HOME.W!R381,'EMPLOYEES RECORD'!K:K)</f>
        <v>7.0000000000000007E-2</v>
      </c>
    </row>
    <row r="382" spans="18:22">
      <c r="R382" t="str">
        <v>Thursday, August 07, 2014</v>
      </c>
      <c r="S382">
        <f>COUNTIF('EMPLOYEES RECORD'!I:I,R382)</f>
        <v>1</v>
      </c>
      <c r="V382">
        <f>AVERAGEIF('EMPLOYEES RECORD'!I:I,HOME.W!R382,'EMPLOYEES RECORD'!K:K)</f>
        <v>7.0000000000000007E-2</v>
      </c>
    </row>
    <row r="383" spans="18:22">
      <c r="R383" t="str">
        <v>Wednesday, January 23, 2019</v>
      </c>
      <c r="S383">
        <f>COUNTIF('EMPLOYEES RECORD'!I:I,R383)</f>
        <v>1</v>
      </c>
      <c r="V383">
        <f>AVERAGEIF('EMPLOYEES RECORD'!I:I,HOME.W!R383,'EMPLOYEES RECORD'!K:K)</f>
        <v>0.1</v>
      </c>
    </row>
    <row r="384" spans="18:22">
      <c r="R384" t="str">
        <v>Wednesday, January 14, 2004</v>
      </c>
      <c r="S384">
        <f>COUNTIF('EMPLOYEES RECORD'!I:I,R384)</f>
        <v>1</v>
      </c>
      <c r="V384">
        <f>AVERAGEIF('EMPLOYEES RECORD'!I:I,HOME.W!R384,'EMPLOYEES RECORD'!K:K)</f>
        <v>0.1</v>
      </c>
    </row>
    <row r="385" spans="18:22">
      <c r="R385" t="str">
        <v>Thursday, April 07, 2016</v>
      </c>
      <c r="S385">
        <f>COUNTIF('EMPLOYEES RECORD'!I:I,R385)</f>
        <v>1</v>
      </c>
      <c r="V385">
        <f>AVERAGEIF('EMPLOYEES RECORD'!I:I,HOME.W!R385,'EMPLOYEES RECORD'!K:K)</f>
        <v>0</v>
      </c>
    </row>
    <row r="386" spans="18:22">
      <c r="R386" t="str">
        <v>Thursday, April 22, 2021</v>
      </c>
      <c r="S386">
        <f>COUNTIF('EMPLOYEES RECORD'!I:I,R386)</f>
        <v>1</v>
      </c>
      <c r="V386">
        <f>AVERAGEIF('EMPLOYEES RECORD'!I:I,HOME.W!R386,'EMPLOYEES RECORD'!K:K)</f>
        <v>0</v>
      </c>
    </row>
    <row r="387" spans="18:22">
      <c r="R387" t="str">
        <v>Friday, June 11, 2010</v>
      </c>
      <c r="S387">
        <f>COUNTIF('EMPLOYEES RECORD'!I:I,R387)</f>
        <v>1</v>
      </c>
      <c r="V387">
        <f>AVERAGEIF('EMPLOYEES RECORD'!I:I,HOME.W!R387,'EMPLOYEES RECORD'!K:K)</f>
        <v>0.25</v>
      </c>
    </row>
    <row r="388" spans="18:22">
      <c r="R388" t="str">
        <v>Sunday, October 26, 2008</v>
      </c>
      <c r="S388">
        <f>COUNTIF('EMPLOYEES RECORD'!I:I,R388)</f>
        <v>1</v>
      </c>
      <c r="V388">
        <f>AVERAGEIF('EMPLOYEES RECORD'!I:I,HOME.W!R388,'EMPLOYEES RECORD'!K:K)</f>
        <v>0.13</v>
      </c>
    </row>
    <row r="389" spans="18:22">
      <c r="R389" t="str">
        <v>Tuesday, July 26, 2011</v>
      </c>
      <c r="S389">
        <f>COUNTIF('EMPLOYEES RECORD'!I:I,R389)</f>
        <v>1</v>
      </c>
      <c r="V389">
        <f>AVERAGEIF('EMPLOYEES RECORD'!I:I,HOME.W!R389,'EMPLOYEES RECORD'!K:K)</f>
        <v>0</v>
      </c>
    </row>
    <row r="390" spans="18:22">
      <c r="R390" t="str">
        <v>Sunday, March 14, 2004</v>
      </c>
      <c r="S390">
        <f>COUNTIF('EMPLOYEES RECORD'!I:I,R390)</f>
        <v>1</v>
      </c>
      <c r="V390">
        <f>AVERAGEIF('EMPLOYEES RECORD'!I:I,HOME.W!R390,'EMPLOYEES RECORD'!K:K)</f>
        <v>0.12</v>
      </c>
    </row>
    <row r="391" spans="18:22">
      <c r="R391" t="str">
        <v>Monday, July 30, 2007</v>
      </c>
      <c r="S391">
        <f>COUNTIF('EMPLOYEES RECORD'!I:I,R391)</f>
        <v>1</v>
      </c>
      <c r="V391">
        <f>AVERAGEIF('EMPLOYEES RECORD'!I:I,HOME.W!R391,'EMPLOYEES RECORD'!K:K)</f>
        <v>0</v>
      </c>
    </row>
    <row r="392" spans="18:22">
      <c r="R392" t="str">
        <v>Sunday, September 24, 2006</v>
      </c>
      <c r="S392">
        <f>COUNTIF('EMPLOYEES RECORD'!I:I,R392)</f>
        <v>1</v>
      </c>
      <c r="V392">
        <f>AVERAGEIF('EMPLOYEES RECORD'!I:I,HOME.W!R392,'EMPLOYEES RECORD'!K:K)</f>
        <v>0</v>
      </c>
    </row>
    <row r="393" spans="18:22">
      <c r="R393" t="str">
        <v>Thursday, September 03, 2015</v>
      </c>
      <c r="S393">
        <f>COUNTIF('EMPLOYEES RECORD'!I:I,R393)</f>
        <v>1</v>
      </c>
      <c r="V393">
        <f>AVERAGEIF('EMPLOYEES RECORD'!I:I,HOME.W!R393,'EMPLOYEES RECORD'!K:K)</f>
        <v>0.34</v>
      </c>
    </row>
    <row r="394" spans="18:22">
      <c r="R394" t="str">
        <v>Friday, February 19, 1999</v>
      </c>
      <c r="S394">
        <f>COUNTIF('EMPLOYEES RECORD'!I:I,R394)</f>
        <v>1</v>
      </c>
      <c r="V394">
        <f>AVERAGEIF('EMPLOYEES RECORD'!I:I,HOME.W!R394,'EMPLOYEES RECORD'!K:K)</f>
        <v>0.21</v>
      </c>
    </row>
    <row r="395" spans="18:22">
      <c r="R395" t="str">
        <v>Monday, June 23, 2014</v>
      </c>
      <c r="S395">
        <f>COUNTIF('EMPLOYEES RECORD'!I:I,R395)</f>
        <v>1</v>
      </c>
      <c r="V395">
        <f>AVERAGEIF('EMPLOYEES RECORD'!I:I,HOME.W!R395,'EMPLOYEES RECORD'!K:K)</f>
        <v>0</v>
      </c>
    </row>
    <row r="396" spans="18:22">
      <c r="R396" t="str">
        <v>Tuesday, September 14, 2004</v>
      </c>
      <c r="S396">
        <f>COUNTIF('EMPLOYEES RECORD'!I:I,R396)</f>
        <v>1</v>
      </c>
      <c r="V396">
        <f>AVERAGEIF('EMPLOYEES RECORD'!I:I,HOME.W!R396,'EMPLOYEES RECORD'!K:K)</f>
        <v>0.11</v>
      </c>
    </row>
    <row r="397" spans="18:22">
      <c r="R397" t="str">
        <v>Friday, April 28, 2006</v>
      </c>
      <c r="S397">
        <f>COUNTIF('EMPLOYEES RECORD'!I:I,R397)</f>
        <v>1</v>
      </c>
      <c r="V397">
        <f>AVERAGEIF('EMPLOYEES RECORD'!I:I,HOME.W!R397,'EMPLOYEES RECORD'!K:K)</f>
        <v>0.13</v>
      </c>
    </row>
    <row r="398" spans="18:22">
      <c r="R398" t="str">
        <v>Saturday, July 19, 2014</v>
      </c>
      <c r="S398">
        <f>COUNTIF('EMPLOYEES RECORD'!I:I,R398)</f>
        <v>1</v>
      </c>
      <c r="V398">
        <f>AVERAGEIF('EMPLOYEES RECORD'!I:I,HOME.W!R398,'EMPLOYEES RECORD'!K:K)</f>
        <v>0.21</v>
      </c>
    </row>
    <row r="399" spans="18:22">
      <c r="R399" t="str">
        <v>Monday, May 04, 1998</v>
      </c>
      <c r="S399">
        <f>COUNTIF('EMPLOYEES RECORD'!I:I,R399)</f>
        <v>1</v>
      </c>
      <c r="V399">
        <f>AVERAGEIF('EMPLOYEES RECORD'!I:I,HOME.W!R399,'EMPLOYEES RECORD'!K:K)</f>
        <v>0</v>
      </c>
    </row>
    <row r="400" spans="18:22">
      <c r="R400" t="str">
        <v>Wednesday, September 28, 2005</v>
      </c>
      <c r="S400">
        <f>COUNTIF('EMPLOYEES RECORD'!I:I,R400)</f>
        <v>1</v>
      </c>
      <c r="V400">
        <f>AVERAGEIF('EMPLOYEES RECORD'!I:I,HOME.W!R400,'EMPLOYEES RECORD'!K:K)</f>
        <v>0</v>
      </c>
    </row>
    <row r="401" spans="18:22">
      <c r="R401" t="str">
        <v>Monday, August 11, 2003</v>
      </c>
      <c r="S401">
        <f>COUNTIF('EMPLOYEES RECORD'!I:I,R401)</f>
        <v>1</v>
      </c>
      <c r="V401">
        <f>AVERAGEIF('EMPLOYEES RECORD'!I:I,HOME.W!R401,'EMPLOYEES RECORD'!K:K)</f>
        <v>0</v>
      </c>
    </row>
    <row r="402" spans="18:22">
      <c r="R402" t="str">
        <v>Saturday, April 14, 2012</v>
      </c>
      <c r="S402">
        <f>COUNTIF('EMPLOYEES RECORD'!I:I,R402)</f>
        <v>1</v>
      </c>
      <c r="V402">
        <f>AVERAGEIF('EMPLOYEES RECORD'!I:I,HOME.W!R402,'EMPLOYEES RECORD'!K:K)</f>
        <v>0</v>
      </c>
    </row>
    <row r="403" spans="18:22">
      <c r="R403" t="str">
        <v>Thursday, January 24, 2008</v>
      </c>
      <c r="S403">
        <f>COUNTIF('EMPLOYEES RECORD'!I:I,R403)</f>
        <v>1</v>
      </c>
      <c r="V403">
        <f>AVERAGEIF('EMPLOYEES RECORD'!I:I,HOME.W!R403,'EMPLOYEES RECORD'!K:K)</f>
        <v>0</v>
      </c>
    </row>
    <row r="404" spans="18:22">
      <c r="R404" t="str">
        <v>Sunday, November 30, 2014</v>
      </c>
      <c r="S404">
        <f>COUNTIF('EMPLOYEES RECORD'!I:I,R404)</f>
        <v>1</v>
      </c>
      <c r="V404">
        <f>AVERAGEIF('EMPLOYEES RECORD'!I:I,HOME.W!R404,'EMPLOYEES RECORD'!K:K)</f>
        <v>0</v>
      </c>
    </row>
    <row r="405" spans="18:22">
      <c r="R405" t="str">
        <v>Friday, September 18, 2020</v>
      </c>
      <c r="S405">
        <f>COUNTIF('EMPLOYEES RECORD'!I:I,R405)</f>
        <v>1</v>
      </c>
      <c r="V405">
        <f>AVERAGEIF('EMPLOYEES RECORD'!I:I,HOME.W!R405,'EMPLOYEES RECORD'!K:K)</f>
        <v>0</v>
      </c>
    </row>
    <row r="406" spans="18:22">
      <c r="R406" t="str">
        <v>Monday, November 21, 2011</v>
      </c>
      <c r="S406">
        <f>COUNTIF('EMPLOYEES RECORD'!I:I,R406)</f>
        <v>1</v>
      </c>
      <c r="V406">
        <f>AVERAGEIF('EMPLOYEES RECORD'!I:I,HOME.W!R406,'EMPLOYEES RECORD'!K:K)</f>
        <v>0</v>
      </c>
    </row>
    <row r="407" spans="18:22">
      <c r="R407" t="str">
        <v>Monday, October 13, 2008</v>
      </c>
      <c r="S407">
        <f>COUNTIF('EMPLOYEES RECORD'!I:I,R407)</f>
        <v>1</v>
      </c>
      <c r="V407">
        <f>AVERAGEIF('EMPLOYEES RECORD'!I:I,HOME.W!R407,'EMPLOYEES RECORD'!K:K)</f>
        <v>0.4</v>
      </c>
    </row>
    <row r="408" spans="18:22">
      <c r="R408" t="str">
        <v>Sunday, November 21, 2021</v>
      </c>
      <c r="S408">
        <f>COUNTIF('EMPLOYEES RECORD'!I:I,R408)</f>
        <v>1</v>
      </c>
      <c r="V408">
        <f>AVERAGEIF('EMPLOYEES RECORD'!I:I,HOME.W!R408,'EMPLOYEES RECORD'!K:K)</f>
        <v>0</v>
      </c>
    </row>
    <row r="409" spans="18:22">
      <c r="R409" t="str">
        <v>Sunday, September 02, 2018</v>
      </c>
      <c r="S409">
        <f>COUNTIF('EMPLOYEES RECORD'!I:I,R409)</f>
        <v>1</v>
      </c>
      <c r="V409">
        <f>AVERAGEIF('EMPLOYEES RECORD'!I:I,HOME.W!R409,'EMPLOYEES RECORD'!K:K)</f>
        <v>0.34</v>
      </c>
    </row>
    <row r="410" spans="18:22">
      <c r="R410" t="str">
        <v>Friday, May 10, 2013</v>
      </c>
      <c r="S410">
        <f>COUNTIF('EMPLOYEES RECORD'!I:I,R410)</f>
        <v>1</v>
      </c>
      <c r="V410">
        <f>AVERAGEIF('EMPLOYEES RECORD'!I:I,HOME.W!R410,'EMPLOYEES RECORD'!K:K)</f>
        <v>0</v>
      </c>
    </row>
    <row r="411" spans="18:22">
      <c r="R411" t="str">
        <v>Friday, October 18, 2019</v>
      </c>
      <c r="S411">
        <f>COUNTIF('EMPLOYEES RECORD'!I:I,R411)</f>
        <v>1</v>
      </c>
      <c r="V411">
        <f>AVERAGEIF('EMPLOYEES RECORD'!I:I,HOME.W!R411,'EMPLOYEES RECORD'!K:K)</f>
        <v>0.11</v>
      </c>
    </row>
    <row r="412" spans="18:22">
      <c r="R412" t="str">
        <v>Sunday, August 18, 2019</v>
      </c>
      <c r="S412">
        <f>COUNTIF('EMPLOYEES RECORD'!I:I,R412)</f>
        <v>1</v>
      </c>
      <c r="V412">
        <f>AVERAGEIF('EMPLOYEES RECORD'!I:I,HOME.W!R412,'EMPLOYEES RECORD'!K:K)</f>
        <v>0.12</v>
      </c>
    </row>
    <row r="413" spans="18:22">
      <c r="R413" t="str">
        <v>Sunday, October 17, 2010</v>
      </c>
      <c r="S413">
        <f>COUNTIF('EMPLOYEES RECORD'!I:I,R413)</f>
        <v>1</v>
      </c>
      <c r="V413">
        <f>AVERAGEIF('EMPLOYEES RECORD'!I:I,HOME.W!R413,'EMPLOYEES RECORD'!K:K)</f>
        <v>0.23</v>
      </c>
    </row>
    <row r="414" spans="18:22">
      <c r="R414" t="str">
        <v>Friday, February 18, 1994</v>
      </c>
      <c r="S414">
        <f>COUNTIF('EMPLOYEES RECORD'!I:I,R414)</f>
        <v>1</v>
      </c>
      <c r="V414">
        <f>AVERAGEIF('EMPLOYEES RECORD'!I:I,HOME.W!R414,'EMPLOYEES RECORD'!K:K)</f>
        <v>0</v>
      </c>
    </row>
    <row r="415" spans="18:22">
      <c r="R415" t="str">
        <v>Saturday, October 20, 2012</v>
      </c>
      <c r="S415">
        <f>COUNTIF('EMPLOYEES RECORD'!I:I,R415)</f>
        <v>1</v>
      </c>
      <c r="V415">
        <f>AVERAGEIF('EMPLOYEES RECORD'!I:I,HOME.W!R415,'EMPLOYEES RECORD'!K:K)</f>
        <v>0.06</v>
      </c>
    </row>
    <row r="416" spans="18:22">
      <c r="R416" t="str">
        <v>Thursday, April 13, 1995</v>
      </c>
      <c r="S416">
        <f>COUNTIF('EMPLOYEES RECORD'!I:I,R416)</f>
        <v>1</v>
      </c>
      <c r="V416">
        <f>AVERAGEIF('EMPLOYEES RECORD'!I:I,HOME.W!R416,'EMPLOYEES RECORD'!K:K)</f>
        <v>0</v>
      </c>
    </row>
    <row r="417" spans="18:22">
      <c r="R417" t="str">
        <v>Tuesday, January 02, 2001</v>
      </c>
      <c r="S417">
        <f>COUNTIF('EMPLOYEES RECORD'!I:I,R417)</f>
        <v>1</v>
      </c>
      <c r="V417">
        <f>AVERAGEIF('EMPLOYEES RECORD'!I:I,HOME.W!R417,'EMPLOYEES RECORD'!K:K)</f>
        <v>0</v>
      </c>
    </row>
    <row r="418" spans="18:22">
      <c r="R418" t="str">
        <v>Sunday, June 14, 2020</v>
      </c>
      <c r="S418">
        <f>COUNTIF('EMPLOYEES RECORD'!I:I,R418)</f>
        <v>1</v>
      </c>
      <c r="V418">
        <f>AVERAGEIF('EMPLOYEES RECORD'!I:I,HOME.W!R418,'EMPLOYEES RECORD'!K:K)</f>
        <v>0.27</v>
      </c>
    </row>
    <row r="419" spans="18:22">
      <c r="R419" t="str">
        <v>Friday, March 16, 2012</v>
      </c>
      <c r="S419">
        <f>COUNTIF('EMPLOYEES RECORD'!I:I,R419)</f>
        <v>1</v>
      </c>
      <c r="V419">
        <f>AVERAGEIF('EMPLOYEES RECORD'!I:I,HOME.W!R419,'EMPLOYEES RECORD'!K:K)</f>
        <v>0</v>
      </c>
    </row>
    <row r="420" spans="18:22">
      <c r="R420" t="str">
        <v>Friday, May 28, 2004</v>
      </c>
      <c r="S420">
        <f>COUNTIF('EMPLOYEES RECORD'!I:I,R420)</f>
        <v>1</v>
      </c>
      <c r="V420">
        <f>AVERAGEIF('EMPLOYEES RECORD'!I:I,HOME.W!R420,'EMPLOYEES RECORD'!K:K)</f>
        <v>0.12</v>
      </c>
    </row>
    <row r="421" spans="18:22">
      <c r="R421" t="str">
        <v>Sunday, October 29, 1995</v>
      </c>
      <c r="S421">
        <f>COUNTIF('EMPLOYEES RECORD'!I:I,R421)</f>
        <v>1</v>
      </c>
      <c r="V421">
        <f>AVERAGEIF('EMPLOYEES RECORD'!I:I,HOME.W!R421,'EMPLOYEES RECORD'!K:K)</f>
        <v>0.15</v>
      </c>
    </row>
    <row r="422" spans="18:22">
      <c r="R422" t="str">
        <v>Saturday, December 12, 2009</v>
      </c>
      <c r="S422">
        <f>COUNTIF('EMPLOYEES RECORD'!I:I,R422)</f>
        <v>1</v>
      </c>
      <c r="V422">
        <f>AVERAGEIF('EMPLOYEES RECORD'!I:I,HOME.W!R422,'EMPLOYEES RECORD'!K:K)</f>
        <v>0.08</v>
      </c>
    </row>
    <row r="423" spans="18:22">
      <c r="R423" t="str">
        <v>Wednesday, November 18, 2020</v>
      </c>
      <c r="S423">
        <f>COUNTIF('EMPLOYEES RECORD'!I:I,R423)</f>
        <v>1</v>
      </c>
      <c r="V423">
        <f>AVERAGEIF('EMPLOYEES RECORD'!I:I,HOME.W!R423,'EMPLOYEES RECORD'!K:K)</f>
        <v>0</v>
      </c>
    </row>
    <row r="424" spans="18:22">
      <c r="R424" t="str">
        <v>Tuesday, May 23, 2017</v>
      </c>
      <c r="S424">
        <f>COUNTIF('EMPLOYEES RECORD'!I:I,R424)</f>
        <v>1</v>
      </c>
      <c r="V424">
        <f>AVERAGEIF('EMPLOYEES RECORD'!I:I,HOME.W!R424,'EMPLOYEES RECORD'!K:K)</f>
        <v>0</v>
      </c>
    </row>
    <row r="425" spans="18:22">
      <c r="R425" t="str">
        <v>Thursday, May 03, 2001</v>
      </c>
      <c r="S425">
        <f>COUNTIF('EMPLOYEES RECORD'!I:I,R425)</f>
        <v>1</v>
      </c>
      <c r="V425">
        <f>AVERAGEIF('EMPLOYEES RECORD'!I:I,HOME.W!R425,'EMPLOYEES RECORD'!K:K)</f>
        <v>0.12</v>
      </c>
    </row>
    <row r="426" spans="18:22">
      <c r="R426" t="str">
        <v>Tuesday, September 14, 2021</v>
      </c>
      <c r="S426">
        <f>COUNTIF('EMPLOYEES RECORD'!I:I,R426)</f>
        <v>1</v>
      </c>
      <c r="V426">
        <f>AVERAGEIF('EMPLOYEES RECORD'!I:I,HOME.W!R426,'EMPLOYEES RECORD'!K:K)</f>
        <v>0.14000000000000001</v>
      </c>
    </row>
    <row r="427" spans="18:22">
      <c r="R427" t="str">
        <v>Thursday, February 28, 2013</v>
      </c>
      <c r="S427">
        <f>COUNTIF('EMPLOYEES RECORD'!I:I,R427)</f>
        <v>1</v>
      </c>
      <c r="V427">
        <f>AVERAGEIF('EMPLOYEES RECORD'!I:I,HOME.W!R427,'EMPLOYEES RECORD'!K:K)</f>
        <v>0</v>
      </c>
    </row>
    <row r="428" spans="18:22">
      <c r="R428" t="str">
        <v>Wednesday, February 05, 2020</v>
      </c>
      <c r="S428">
        <f>COUNTIF('EMPLOYEES RECORD'!I:I,R428)</f>
        <v>1</v>
      </c>
      <c r="V428">
        <f>AVERAGEIF('EMPLOYEES RECORD'!I:I,HOME.W!R428,'EMPLOYEES RECORD'!K:K)</f>
        <v>0</v>
      </c>
    </row>
    <row r="429" spans="18:22">
      <c r="R429" t="str">
        <v>Thursday, August 17, 2000</v>
      </c>
      <c r="S429">
        <f>COUNTIF('EMPLOYEES RECORD'!I:I,R429)</f>
        <v>1</v>
      </c>
      <c r="V429">
        <f>AVERAGEIF('EMPLOYEES RECORD'!I:I,HOME.W!R429,'EMPLOYEES RECORD'!K:K)</f>
        <v>0</v>
      </c>
    </row>
    <row r="430" spans="18:22">
      <c r="R430" t="str">
        <v>Wednesday, February 14, 1996</v>
      </c>
      <c r="S430">
        <f>COUNTIF('EMPLOYEES RECORD'!I:I,R430)</f>
        <v>1</v>
      </c>
      <c r="V430">
        <f>AVERAGEIF('EMPLOYEES RECORD'!I:I,HOME.W!R430,'EMPLOYEES RECORD'!K:K)</f>
        <v>0.23</v>
      </c>
    </row>
    <row r="431" spans="18:22">
      <c r="R431" t="str">
        <v>Wednesday, December 25, 2019</v>
      </c>
      <c r="S431">
        <f>COUNTIF('EMPLOYEES RECORD'!I:I,R431)</f>
        <v>1</v>
      </c>
      <c r="V431">
        <f>AVERAGEIF('EMPLOYEES RECORD'!I:I,HOME.W!R431,'EMPLOYEES RECORD'!K:K)</f>
        <v>0</v>
      </c>
    </row>
    <row r="432" spans="18:22">
      <c r="R432" t="str">
        <v>Friday, April 22, 2005</v>
      </c>
      <c r="S432">
        <f>COUNTIF('EMPLOYEES RECORD'!I:I,R432)</f>
        <v>1</v>
      </c>
      <c r="V432">
        <f>AVERAGEIF('EMPLOYEES RECORD'!I:I,HOME.W!R432,'EMPLOYEES RECORD'!K:K)</f>
        <v>0</v>
      </c>
    </row>
    <row r="433" spans="18:22">
      <c r="R433" t="str">
        <v>Sunday, June 11, 2006</v>
      </c>
      <c r="S433">
        <f>COUNTIF('EMPLOYEES RECORD'!I:I,R433)</f>
        <v>1</v>
      </c>
      <c r="V433">
        <f>AVERAGEIF('EMPLOYEES RECORD'!I:I,HOME.W!R433,'EMPLOYEES RECORD'!K:K)</f>
        <v>0.09</v>
      </c>
    </row>
    <row r="434" spans="18:22">
      <c r="R434" t="str">
        <v>Saturday, February 09, 2008</v>
      </c>
      <c r="S434">
        <f>COUNTIF('EMPLOYEES RECORD'!I:I,R434)</f>
        <v>1</v>
      </c>
      <c r="V434">
        <f>AVERAGEIF('EMPLOYEES RECORD'!I:I,HOME.W!R434,'EMPLOYEES RECORD'!K:K)</f>
        <v>0.09</v>
      </c>
    </row>
    <row r="435" spans="18:22">
      <c r="R435" t="str">
        <v>Saturday, July 28, 2018</v>
      </c>
      <c r="S435">
        <f>COUNTIF('EMPLOYEES RECORD'!I:I,R435)</f>
        <v>1</v>
      </c>
      <c r="V435">
        <f>AVERAGEIF('EMPLOYEES RECORD'!I:I,HOME.W!R435,'EMPLOYEES RECORD'!K:K)</f>
        <v>0</v>
      </c>
    </row>
    <row r="436" spans="18:22">
      <c r="R436" t="str">
        <v>Tuesday, October 04, 2011</v>
      </c>
      <c r="S436">
        <f>COUNTIF('EMPLOYEES RECORD'!I:I,R436)</f>
        <v>1</v>
      </c>
      <c r="V436">
        <f>AVERAGEIF('EMPLOYEES RECORD'!I:I,HOME.W!R436,'EMPLOYEES RECORD'!K:K)</f>
        <v>0</v>
      </c>
    </row>
    <row r="437" spans="18:22">
      <c r="R437" t="str">
        <v>Thursday, June 11, 2015</v>
      </c>
      <c r="S437">
        <f>COUNTIF('EMPLOYEES RECORD'!I:I,R437)</f>
        <v>1</v>
      </c>
      <c r="V437">
        <f>AVERAGEIF('EMPLOYEES RECORD'!I:I,HOME.W!R437,'EMPLOYEES RECORD'!K:K)</f>
        <v>0.36</v>
      </c>
    </row>
    <row r="438" spans="18:22">
      <c r="R438" t="str">
        <v>Saturday, August 24, 2019</v>
      </c>
      <c r="S438">
        <f>COUNTIF('EMPLOYEES RECORD'!I:I,R438)</f>
        <v>1</v>
      </c>
      <c r="V438">
        <f>AVERAGEIF('EMPLOYEES RECORD'!I:I,HOME.W!R438,'EMPLOYEES RECORD'!K:K)</f>
        <v>0</v>
      </c>
    </row>
    <row r="439" spans="18:22">
      <c r="R439" t="str">
        <v>Friday, July 19, 2002</v>
      </c>
      <c r="S439">
        <f>COUNTIF('EMPLOYEES RECORD'!I:I,R439)</f>
        <v>1</v>
      </c>
      <c r="V439">
        <f>AVERAGEIF('EMPLOYEES RECORD'!I:I,HOME.W!R439,'EMPLOYEES RECORD'!K:K)</f>
        <v>0</v>
      </c>
    </row>
    <row r="440" spans="18:22">
      <c r="R440" t="str">
        <v>Friday, December 31, 1999</v>
      </c>
      <c r="S440">
        <f>COUNTIF('EMPLOYEES RECORD'!I:I,R440)</f>
        <v>1</v>
      </c>
      <c r="V440">
        <f>AVERAGEIF('EMPLOYEES RECORD'!I:I,HOME.W!R440,'EMPLOYEES RECORD'!K:K)</f>
        <v>0</v>
      </c>
    </row>
    <row r="441" spans="18:22">
      <c r="R441" t="str">
        <v>Wednesday, July 20, 2011</v>
      </c>
      <c r="S441">
        <f>COUNTIF('EMPLOYEES RECORD'!I:I,R441)</f>
        <v>1</v>
      </c>
      <c r="V441">
        <f>AVERAGEIF('EMPLOYEES RECORD'!I:I,HOME.W!R441,'EMPLOYEES RECORD'!K:K)</f>
        <v>0</v>
      </c>
    </row>
    <row r="442" spans="18:22">
      <c r="R442" t="str">
        <v>Saturday, August 19, 2000</v>
      </c>
      <c r="S442">
        <f>COUNTIF('EMPLOYEES RECORD'!I:I,R442)</f>
        <v>1</v>
      </c>
      <c r="V442">
        <f>AVERAGEIF('EMPLOYEES RECORD'!I:I,HOME.W!R442,'EMPLOYEES RECORD'!K:K)</f>
        <v>0.38</v>
      </c>
    </row>
    <row r="443" spans="18:22">
      <c r="R443" t="str">
        <v>Saturday, April 17, 2021</v>
      </c>
      <c r="S443">
        <f>COUNTIF('EMPLOYEES RECORD'!I:I,R443)</f>
        <v>2</v>
      </c>
      <c r="V443">
        <f>AVERAGEIF('EMPLOYEES RECORD'!I:I,HOME.W!R443,'EMPLOYEES RECORD'!K:K)</f>
        <v>0.17499999999999999</v>
      </c>
    </row>
    <row r="444" spans="18:22">
      <c r="R444" t="str">
        <v>Monday, June 20, 1994</v>
      </c>
      <c r="S444">
        <f>COUNTIF('EMPLOYEES RECORD'!I:I,R444)</f>
        <v>1</v>
      </c>
      <c r="V444">
        <f>AVERAGEIF('EMPLOYEES RECORD'!I:I,HOME.W!R444,'EMPLOYEES RECORD'!K:K)</f>
        <v>0.1</v>
      </c>
    </row>
    <row r="445" spans="18:22">
      <c r="R445" t="str">
        <v>Tuesday, October 07, 2008</v>
      </c>
      <c r="S445">
        <f>COUNTIF('EMPLOYEES RECORD'!I:I,R445)</f>
        <v>1</v>
      </c>
      <c r="V445">
        <f>AVERAGEIF('EMPLOYEES RECORD'!I:I,HOME.W!R445,'EMPLOYEES RECORD'!K:K)</f>
        <v>0.15</v>
      </c>
    </row>
    <row r="446" spans="18:22">
      <c r="R446" t="str">
        <v>Wednesday, March 01, 2006</v>
      </c>
      <c r="S446">
        <f>COUNTIF('EMPLOYEES RECORD'!I:I,R446)</f>
        <v>1</v>
      </c>
      <c r="V446">
        <f>AVERAGEIF('EMPLOYEES RECORD'!I:I,HOME.W!R446,'EMPLOYEES RECORD'!K:K)</f>
        <v>0.05</v>
      </c>
    </row>
    <row r="447" spans="18:22">
      <c r="R447" t="str">
        <v>Friday, August 30, 2013</v>
      </c>
      <c r="S447">
        <f>COUNTIF('EMPLOYEES RECORD'!I:I,R447)</f>
        <v>1</v>
      </c>
      <c r="V447">
        <f>AVERAGEIF('EMPLOYEES RECORD'!I:I,HOME.W!R447,'EMPLOYEES RECORD'!K:K)</f>
        <v>0</v>
      </c>
    </row>
    <row r="448" spans="18:22">
      <c r="R448" t="str">
        <v>Tuesday, August 29, 1995</v>
      </c>
      <c r="S448">
        <f>COUNTIF('EMPLOYEES RECORD'!I:I,R448)</f>
        <v>1</v>
      </c>
      <c r="V448">
        <f>AVERAGEIF('EMPLOYEES RECORD'!I:I,HOME.W!R448,'EMPLOYEES RECORD'!K:K)</f>
        <v>0.18</v>
      </c>
    </row>
    <row r="449" spans="18:22">
      <c r="R449" t="str">
        <v>Sunday, April 29, 2018</v>
      </c>
      <c r="S449">
        <f>COUNTIF('EMPLOYEES RECORD'!I:I,R449)</f>
        <v>1</v>
      </c>
      <c r="V449">
        <f>AVERAGEIF('EMPLOYEES RECORD'!I:I,HOME.W!R449,'EMPLOYEES RECORD'!K:K)</f>
        <v>0</v>
      </c>
    </row>
    <row r="450" spans="18:22">
      <c r="R450" t="str">
        <v>Tuesday, November 12, 2013</v>
      </c>
      <c r="S450">
        <f>COUNTIF('EMPLOYEES RECORD'!I:I,R450)</f>
        <v>1</v>
      </c>
      <c r="V450">
        <f>AVERAGEIF('EMPLOYEES RECORD'!I:I,HOME.W!R450,'EMPLOYEES RECORD'!K:K)</f>
        <v>0</v>
      </c>
    </row>
    <row r="451" spans="18:22">
      <c r="R451" t="str">
        <v>Saturday, December 11, 2004</v>
      </c>
      <c r="S451">
        <f>COUNTIF('EMPLOYEES RECORD'!I:I,R451)</f>
        <v>1</v>
      </c>
      <c r="V451">
        <f>AVERAGEIF('EMPLOYEES RECORD'!I:I,HOME.W!R451,'EMPLOYEES RECORD'!K:K)</f>
        <v>0.24</v>
      </c>
    </row>
    <row r="452" spans="18:22">
      <c r="R452" t="str">
        <v>Tuesday, February 22, 2011</v>
      </c>
      <c r="S452">
        <f>COUNTIF('EMPLOYEES RECORD'!I:I,R452)</f>
        <v>1</v>
      </c>
      <c r="V452">
        <f>AVERAGEIF('EMPLOYEES RECORD'!I:I,HOME.W!R452,'EMPLOYEES RECORD'!K:K)</f>
        <v>0</v>
      </c>
    </row>
    <row r="453" spans="18:22">
      <c r="R453" t="str">
        <v>Sunday, September 27, 2009</v>
      </c>
      <c r="S453">
        <f>COUNTIF('EMPLOYEES RECORD'!I:I,R453)</f>
        <v>1</v>
      </c>
      <c r="V453">
        <f>AVERAGEIF('EMPLOYEES RECORD'!I:I,HOME.W!R453,'EMPLOYEES RECORD'!K:K)</f>
        <v>0.15</v>
      </c>
    </row>
    <row r="454" spans="18:22">
      <c r="R454" t="str">
        <v>Saturday, April 01, 2000</v>
      </c>
      <c r="S454">
        <f>COUNTIF('EMPLOYEES RECORD'!I:I,R454)</f>
        <v>1</v>
      </c>
      <c r="V454">
        <f>AVERAGEIF('EMPLOYEES RECORD'!I:I,HOME.W!R454,'EMPLOYEES RECORD'!K:K)</f>
        <v>0</v>
      </c>
    </row>
    <row r="455" spans="18:22">
      <c r="R455" t="str">
        <v>Saturday, June 22, 2019</v>
      </c>
      <c r="S455">
        <f>COUNTIF('EMPLOYEES RECORD'!I:I,R455)</f>
        <v>1</v>
      </c>
      <c r="V455">
        <f>AVERAGEIF('EMPLOYEES RECORD'!I:I,HOME.W!R455,'EMPLOYEES RECORD'!K:K)</f>
        <v>0.38</v>
      </c>
    </row>
    <row r="456" spans="18:22">
      <c r="R456" t="str">
        <v>Sunday, September 27, 2020</v>
      </c>
      <c r="S456">
        <f>COUNTIF('EMPLOYEES RECORD'!I:I,R456)</f>
        <v>1</v>
      </c>
      <c r="V456">
        <f>AVERAGEIF('EMPLOYEES RECORD'!I:I,HOME.W!R456,'EMPLOYEES RECORD'!K:K)</f>
        <v>0.3</v>
      </c>
    </row>
    <row r="457" spans="18:22">
      <c r="R457" t="str">
        <v>Friday, April 13, 2007</v>
      </c>
      <c r="S457">
        <f>COUNTIF('EMPLOYEES RECORD'!I:I,R457)</f>
        <v>1</v>
      </c>
      <c r="V457">
        <f>AVERAGEIF('EMPLOYEES RECORD'!I:I,HOME.W!R457,'EMPLOYEES RECORD'!K:K)</f>
        <v>0.23</v>
      </c>
    </row>
    <row r="458" spans="18:22">
      <c r="R458" t="str">
        <v>Wednesday, July 18, 2018</v>
      </c>
      <c r="S458">
        <f>COUNTIF('EMPLOYEES RECORD'!I:I,R458)</f>
        <v>1</v>
      </c>
      <c r="V458">
        <f>AVERAGEIF('EMPLOYEES RECORD'!I:I,HOME.W!R458,'EMPLOYEES RECORD'!K:K)</f>
        <v>0</v>
      </c>
    </row>
    <row r="459" spans="18:22">
      <c r="R459" t="str">
        <v>Sunday, April 04, 2010</v>
      </c>
      <c r="S459">
        <f>COUNTIF('EMPLOYEES RECORD'!I:I,R459)</f>
        <v>1</v>
      </c>
      <c r="V459">
        <f>AVERAGEIF('EMPLOYEES RECORD'!I:I,HOME.W!R459,'EMPLOYEES RECORD'!K:K)</f>
        <v>0</v>
      </c>
    </row>
    <row r="460" spans="18:22">
      <c r="R460" t="str">
        <v>Tuesday, December 10, 2019</v>
      </c>
      <c r="S460">
        <f>COUNTIF('EMPLOYEES RECORD'!I:I,R460)</f>
        <v>1</v>
      </c>
      <c r="V460">
        <f>AVERAGEIF('EMPLOYEES RECORD'!I:I,HOME.W!R460,'EMPLOYEES RECORD'!K:K)</f>
        <v>0.24</v>
      </c>
    </row>
    <row r="461" spans="18:22">
      <c r="R461" t="str">
        <v>Tuesday, October 20, 2020</v>
      </c>
      <c r="S461">
        <f>COUNTIF('EMPLOYEES RECORD'!I:I,R461)</f>
        <v>1</v>
      </c>
      <c r="V461">
        <f>AVERAGEIF('EMPLOYEES RECORD'!I:I,HOME.W!R461,'EMPLOYEES RECORD'!K:K)</f>
        <v>0</v>
      </c>
    </row>
    <row r="462" spans="18:22">
      <c r="R462" t="str">
        <v>Thursday, October 13, 2016</v>
      </c>
      <c r="S462">
        <f>COUNTIF('EMPLOYEES RECORD'!I:I,R462)</f>
        <v>1</v>
      </c>
      <c r="V462">
        <f>AVERAGEIF('EMPLOYEES RECORD'!I:I,HOME.W!R462,'EMPLOYEES RECORD'!K:K)</f>
        <v>0.08</v>
      </c>
    </row>
    <row r="463" spans="18:22">
      <c r="R463" t="str">
        <v>Friday, September 01, 2000</v>
      </c>
      <c r="S463">
        <f>COUNTIF('EMPLOYEES RECORD'!I:I,R463)</f>
        <v>1</v>
      </c>
      <c r="V463">
        <f>AVERAGEIF('EMPLOYEES RECORD'!I:I,HOME.W!R463,'EMPLOYEES RECORD'!K:K)</f>
        <v>0.12</v>
      </c>
    </row>
    <row r="464" spans="18:22">
      <c r="R464" t="str">
        <v>Tuesday, April 07, 2015</v>
      </c>
      <c r="S464">
        <f>COUNTIF('EMPLOYEES RECORD'!I:I,R464)</f>
        <v>1</v>
      </c>
      <c r="V464">
        <f>AVERAGEIF('EMPLOYEES RECORD'!I:I,HOME.W!R464,'EMPLOYEES RECORD'!K:K)</f>
        <v>0</v>
      </c>
    </row>
    <row r="465" spans="18:22">
      <c r="R465" t="str">
        <v>Friday, February 26, 2010</v>
      </c>
      <c r="S465">
        <f>COUNTIF('EMPLOYEES RECORD'!I:I,R465)</f>
        <v>1</v>
      </c>
      <c r="V465">
        <f>AVERAGEIF('EMPLOYEES RECORD'!I:I,HOME.W!R465,'EMPLOYEES RECORD'!K:K)</f>
        <v>0</v>
      </c>
    </row>
    <row r="466" spans="18:22">
      <c r="R466" t="str">
        <v>Friday, January 28, 2005</v>
      </c>
      <c r="S466">
        <f>COUNTIF('EMPLOYEES RECORD'!I:I,R466)</f>
        <v>1</v>
      </c>
      <c r="V466">
        <f>AVERAGEIF('EMPLOYEES RECORD'!I:I,HOME.W!R466,'EMPLOYEES RECORD'!K:K)</f>
        <v>0</v>
      </c>
    </row>
    <row r="467" spans="18:22">
      <c r="R467" t="str">
        <v>Tuesday, September 16, 2014</v>
      </c>
      <c r="S467">
        <f>COUNTIF('EMPLOYEES RECORD'!I:I,R467)</f>
        <v>1</v>
      </c>
      <c r="V467">
        <f>AVERAGEIF('EMPLOYEES RECORD'!I:I,HOME.W!R467,'EMPLOYEES RECORD'!K:K)</f>
        <v>0</v>
      </c>
    </row>
    <row r="468" spans="18:22">
      <c r="R468" t="str">
        <v>Tuesday, June 04, 2013</v>
      </c>
      <c r="S468">
        <f>COUNTIF('EMPLOYEES RECORD'!I:I,R468)</f>
        <v>1</v>
      </c>
      <c r="V468">
        <f>AVERAGEIF('EMPLOYEES RECORD'!I:I,HOME.W!R468,'EMPLOYEES RECORD'!K:K)</f>
        <v>0.26</v>
      </c>
    </row>
    <row r="469" spans="18:22">
      <c r="R469" t="str">
        <v>Friday, February 05, 2021</v>
      </c>
      <c r="S469">
        <f>COUNTIF('EMPLOYEES RECORD'!I:I,R469)</f>
        <v>1</v>
      </c>
      <c r="V469">
        <f>AVERAGEIF('EMPLOYEES RECORD'!I:I,HOME.W!R469,'EMPLOYEES RECORD'!K:K)</f>
        <v>0</v>
      </c>
    </row>
    <row r="470" spans="18:22">
      <c r="R470" t="str">
        <v>Tuesday, April 28, 1998</v>
      </c>
      <c r="S470">
        <f>COUNTIF('EMPLOYEES RECORD'!I:I,R470)</f>
        <v>1</v>
      </c>
      <c r="V470">
        <f>AVERAGEIF('EMPLOYEES RECORD'!I:I,HOME.W!R470,'EMPLOYEES RECORD'!K:K)</f>
        <v>0.09</v>
      </c>
    </row>
    <row r="471" spans="18:22">
      <c r="R471" t="str">
        <v>Friday, February 05, 2016</v>
      </c>
      <c r="S471">
        <f>COUNTIF('EMPLOYEES RECORD'!I:I,R471)</f>
        <v>1</v>
      </c>
      <c r="V471">
        <f>AVERAGEIF('EMPLOYEES RECORD'!I:I,HOME.W!R471,'EMPLOYEES RECORD'!K:K)</f>
        <v>0</v>
      </c>
    </row>
    <row r="472" spans="18:22">
      <c r="R472" t="str">
        <v>Monday, April 27, 2009</v>
      </c>
      <c r="S472">
        <f>COUNTIF('EMPLOYEES RECORD'!I:I,R472)</f>
        <v>1</v>
      </c>
      <c r="V472">
        <f>AVERAGEIF('EMPLOYEES RECORD'!I:I,HOME.W!R472,'EMPLOYEES RECORD'!K:K)</f>
        <v>0</v>
      </c>
    </row>
    <row r="473" spans="18:22">
      <c r="R473" t="str">
        <v>Tuesday, November 22, 2016</v>
      </c>
      <c r="S473">
        <f>COUNTIF('EMPLOYEES RECORD'!I:I,R473)</f>
        <v>1</v>
      </c>
      <c r="V473">
        <f>AVERAGEIF('EMPLOYEES RECORD'!I:I,HOME.W!R473,'EMPLOYEES RECORD'!K:K)</f>
        <v>0.31</v>
      </c>
    </row>
    <row r="474" spans="18:22">
      <c r="R474" t="str">
        <v>Friday, November 11, 2005</v>
      </c>
      <c r="S474">
        <f>COUNTIF('EMPLOYEES RECORD'!I:I,R474)</f>
        <v>1</v>
      </c>
      <c r="V474">
        <f>AVERAGEIF('EMPLOYEES RECORD'!I:I,HOME.W!R474,'EMPLOYEES RECORD'!K:K)</f>
        <v>0</v>
      </c>
    </row>
    <row r="475" spans="18:22">
      <c r="R475" t="str">
        <v>Wednesday, June 22, 2016</v>
      </c>
      <c r="S475">
        <f>COUNTIF('EMPLOYEES RECORD'!I:I,R475)</f>
        <v>1</v>
      </c>
      <c r="V475">
        <f>AVERAGEIF('EMPLOYEES RECORD'!I:I,HOME.W!R475,'EMPLOYEES RECORD'!K:K)</f>
        <v>0.34</v>
      </c>
    </row>
    <row r="476" spans="18:22">
      <c r="R476" t="str">
        <v>Sunday, March 01, 2015</v>
      </c>
      <c r="S476">
        <f>COUNTIF('EMPLOYEES RECORD'!I:I,R476)</f>
        <v>1</v>
      </c>
      <c r="V476">
        <f>AVERAGEIF('EMPLOYEES RECORD'!I:I,HOME.W!R476,'EMPLOYEES RECORD'!K:K)</f>
        <v>0.15</v>
      </c>
    </row>
    <row r="477" spans="18:22">
      <c r="R477" t="str">
        <v>Tuesday, February 10, 2004</v>
      </c>
      <c r="S477">
        <f>COUNTIF('EMPLOYEES RECORD'!I:I,R477)</f>
        <v>1</v>
      </c>
      <c r="V477">
        <f>AVERAGEIF('EMPLOYEES RECORD'!I:I,HOME.W!R477,'EMPLOYEES RECORD'!K:K)</f>
        <v>0</v>
      </c>
    </row>
    <row r="478" spans="18:22">
      <c r="R478" t="str">
        <v>Saturday, February 19, 2011</v>
      </c>
      <c r="S478">
        <f>COUNTIF('EMPLOYEES RECORD'!I:I,R478)</f>
        <v>1</v>
      </c>
      <c r="V478">
        <f>AVERAGEIF('EMPLOYEES RECORD'!I:I,HOME.W!R478,'EMPLOYEES RECORD'!K:K)</f>
        <v>0</v>
      </c>
    </row>
    <row r="479" spans="18:22">
      <c r="R479" t="str">
        <v>Thursday, September 04, 2014</v>
      </c>
      <c r="S479">
        <f>COUNTIF('EMPLOYEES RECORD'!I:I,R479)</f>
        <v>1</v>
      </c>
      <c r="V479">
        <f>AVERAGEIF('EMPLOYEES RECORD'!I:I,HOME.W!R479,'EMPLOYEES RECORD'!K:K)</f>
        <v>0</v>
      </c>
    </row>
    <row r="480" spans="18:22">
      <c r="R480" t="str">
        <v>Thursday, December 23, 2004</v>
      </c>
      <c r="S480">
        <f>COUNTIF('EMPLOYEES RECORD'!I:I,R480)</f>
        <v>1</v>
      </c>
      <c r="V480">
        <f>AVERAGEIF('EMPLOYEES RECORD'!I:I,HOME.W!R480,'EMPLOYEES RECORD'!K:K)</f>
        <v>0</v>
      </c>
    </row>
    <row r="481" spans="18:22">
      <c r="R481" t="str">
        <v>Thursday, December 05, 2019</v>
      </c>
      <c r="S481">
        <f>COUNTIF('EMPLOYEES RECORD'!I:I,R481)</f>
        <v>1</v>
      </c>
      <c r="V481">
        <f>AVERAGEIF('EMPLOYEES RECORD'!I:I,HOME.W!R481,'EMPLOYEES RECORD'!K:K)</f>
        <v>0.39</v>
      </c>
    </row>
    <row r="482" spans="18:22">
      <c r="R482" t="str">
        <v>Tuesday, October 12, 2010</v>
      </c>
      <c r="S482">
        <f>COUNTIF('EMPLOYEES RECORD'!I:I,R482)</f>
        <v>1</v>
      </c>
      <c r="V482">
        <f>AVERAGEIF('EMPLOYEES RECORD'!I:I,HOME.W!R482,'EMPLOYEES RECORD'!K:K)</f>
        <v>0</v>
      </c>
    </row>
    <row r="483" spans="18:22">
      <c r="R483" t="str">
        <v>Monday, August 03, 1998</v>
      </c>
      <c r="S483">
        <f>COUNTIF('EMPLOYEES RECORD'!I:I,R483)</f>
        <v>1</v>
      </c>
      <c r="V483">
        <f>AVERAGEIF('EMPLOYEES RECORD'!I:I,HOME.W!R483,'EMPLOYEES RECORD'!K:K)</f>
        <v>0.09</v>
      </c>
    </row>
    <row r="484" spans="18:22">
      <c r="R484" t="str">
        <v>Monday, August 03, 2015</v>
      </c>
      <c r="S484">
        <f>COUNTIF('EMPLOYEES RECORD'!I:I,R484)</f>
        <v>1</v>
      </c>
      <c r="V484">
        <f>AVERAGEIF('EMPLOYEES RECORD'!I:I,HOME.W!R484,'EMPLOYEES RECORD'!K:K)</f>
        <v>0</v>
      </c>
    </row>
    <row r="485" spans="18:22">
      <c r="R485" t="str">
        <v>Saturday, October 18, 2008</v>
      </c>
      <c r="S485">
        <f>COUNTIF('EMPLOYEES RECORD'!I:I,R485)</f>
        <v>1</v>
      </c>
      <c r="V485">
        <f>AVERAGEIF('EMPLOYEES RECORD'!I:I,HOME.W!R485,'EMPLOYEES RECORD'!K:K)</f>
        <v>0.11</v>
      </c>
    </row>
    <row r="486" spans="18:22">
      <c r="R486" t="str">
        <v>Tuesday, July 20, 2004</v>
      </c>
      <c r="S486">
        <f>COUNTIF('EMPLOYEES RECORD'!I:I,R486)</f>
        <v>1</v>
      </c>
      <c r="V486">
        <f>AVERAGEIF('EMPLOYEES RECORD'!I:I,HOME.W!R486,'EMPLOYEES RECORD'!K:K)</f>
        <v>0</v>
      </c>
    </row>
    <row r="487" spans="18:22">
      <c r="R487" t="str">
        <v>Friday, October 12, 2007</v>
      </c>
      <c r="S487">
        <f>COUNTIF('EMPLOYEES RECORD'!I:I,R487)</f>
        <v>1</v>
      </c>
      <c r="V487">
        <f>AVERAGEIF('EMPLOYEES RECORD'!I:I,HOME.W!R487,'EMPLOYEES RECORD'!K:K)</f>
        <v>0.24</v>
      </c>
    </row>
    <row r="488" spans="18:22">
      <c r="R488" t="str">
        <v>Thursday, April 09, 2020</v>
      </c>
      <c r="S488">
        <f>COUNTIF('EMPLOYEES RECORD'!I:I,R488)</f>
        <v>1</v>
      </c>
      <c r="V488">
        <f>AVERAGEIF('EMPLOYEES RECORD'!I:I,HOME.W!R488,'EMPLOYEES RECORD'!K:K)</f>
        <v>0.1</v>
      </c>
    </row>
    <row r="489" spans="18:22">
      <c r="R489" t="str">
        <v>Wednesday, August 11, 2021</v>
      </c>
      <c r="S489">
        <f>COUNTIF('EMPLOYEES RECORD'!I:I,R489)</f>
        <v>1</v>
      </c>
      <c r="V489">
        <f>AVERAGEIF('EMPLOYEES RECORD'!I:I,HOME.W!R489,'EMPLOYEES RECORD'!K:K)</f>
        <v>0.1</v>
      </c>
    </row>
    <row r="490" spans="18:22">
      <c r="R490" t="str">
        <v>Tuesday, March 12, 2019</v>
      </c>
      <c r="S490">
        <f>COUNTIF('EMPLOYEES RECORD'!I:I,R490)</f>
        <v>1</v>
      </c>
      <c r="V490">
        <f>AVERAGEIF('EMPLOYEES RECORD'!I:I,HOME.W!R490,'EMPLOYEES RECORD'!K:K)</f>
        <v>0</v>
      </c>
    </row>
    <row r="491" spans="18:22">
      <c r="R491" t="str">
        <v>Tuesday, March 06, 2001</v>
      </c>
      <c r="S491">
        <f>COUNTIF('EMPLOYEES RECORD'!I:I,R491)</f>
        <v>1</v>
      </c>
      <c r="V491">
        <f>AVERAGEIF('EMPLOYEES RECORD'!I:I,HOME.W!R491,'EMPLOYEES RECORD'!K:K)</f>
        <v>0</v>
      </c>
    </row>
    <row r="492" spans="18:22">
      <c r="R492" t="str">
        <v>Saturday, March 10, 2018</v>
      </c>
      <c r="S492">
        <f>COUNTIF('EMPLOYEES RECORD'!I:I,R492)</f>
        <v>2</v>
      </c>
      <c r="V492">
        <f>AVERAGEIF('EMPLOYEES RECORD'!I:I,HOME.W!R492,'EMPLOYEES RECORD'!K:K)</f>
        <v>0</v>
      </c>
    </row>
    <row r="493" spans="18:22">
      <c r="R493" t="str">
        <v>Thursday, May 26, 2016</v>
      </c>
      <c r="S493">
        <f>COUNTIF('EMPLOYEES RECORD'!I:I,R493)</f>
        <v>1</v>
      </c>
      <c r="V493">
        <f>AVERAGEIF('EMPLOYEES RECORD'!I:I,HOME.W!R493,'EMPLOYEES RECORD'!K:K)</f>
        <v>0</v>
      </c>
    </row>
    <row r="494" spans="18:22">
      <c r="R494" t="str">
        <v>Wednesday, September 22, 2021</v>
      </c>
      <c r="S494">
        <f>COUNTIF('EMPLOYEES RECORD'!I:I,R494)</f>
        <v>1</v>
      </c>
      <c r="V494">
        <f>AVERAGEIF('EMPLOYEES RECORD'!I:I,HOME.W!R494,'EMPLOYEES RECORD'!K:K)</f>
        <v>0.32</v>
      </c>
    </row>
    <row r="495" spans="18:22">
      <c r="R495" t="str">
        <v>Thursday, December 22, 2011</v>
      </c>
      <c r="S495">
        <f>COUNTIF('EMPLOYEES RECORD'!I:I,R495)</f>
        <v>1</v>
      </c>
      <c r="V495">
        <f>AVERAGEIF('EMPLOYEES RECORD'!I:I,HOME.W!R495,'EMPLOYEES RECORD'!K:K)</f>
        <v>0</v>
      </c>
    </row>
    <row r="496" spans="18:22">
      <c r="R496" t="str">
        <v>Monday, June 17, 2019</v>
      </c>
      <c r="S496">
        <f>COUNTIF('EMPLOYEES RECORD'!I:I,R496)</f>
        <v>1</v>
      </c>
      <c r="V496">
        <f>AVERAGEIF('EMPLOYEES RECORD'!I:I,HOME.W!R496,'EMPLOYEES RECORD'!K:K)</f>
        <v>0</v>
      </c>
    </row>
    <row r="497" spans="18:22">
      <c r="R497" t="str">
        <v>Saturday, October 27, 2018</v>
      </c>
      <c r="S497">
        <f>COUNTIF('EMPLOYEES RECORD'!I:I,R497)</f>
        <v>1</v>
      </c>
      <c r="V497">
        <f>AVERAGEIF('EMPLOYEES RECORD'!I:I,HOME.W!R497,'EMPLOYEES RECORD'!K:K)</f>
        <v>0.11</v>
      </c>
    </row>
    <row r="498" spans="18:22">
      <c r="R498" t="str">
        <v>Monday, March 12, 2018</v>
      </c>
      <c r="S498">
        <f>COUNTIF('EMPLOYEES RECORD'!I:I,R498)</f>
        <v>2</v>
      </c>
      <c r="V498">
        <f>AVERAGEIF('EMPLOYEES RECORD'!I:I,HOME.W!R498,'EMPLOYEES RECORD'!K:K)</f>
        <v>0</v>
      </c>
    </row>
    <row r="499" spans="18:22">
      <c r="R499" t="str">
        <v>Saturday, April 24, 2010</v>
      </c>
      <c r="S499">
        <f>COUNTIF('EMPLOYEES RECORD'!I:I,R499)</f>
        <v>1</v>
      </c>
      <c r="V499">
        <f>AVERAGEIF('EMPLOYEES RECORD'!I:I,HOME.W!R499,'EMPLOYEES RECORD'!K:K)</f>
        <v>0.06</v>
      </c>
    </row>
    <row r="500" spans="18:22">
      <c r="R500" t="str">
        <v>Tuesday, February 09, 2021</v>
      </c>
      <c r="S500">
        <f>COUNTIF('EMPLOYEES RECORD'!I:I,R500)</f>
        <v>1</v>
      </c>
      <c r="V500">
        <f>AVERAGEIF('EMPLOYEES RECORD'!I:I,HOME.W!R500,'EMPLOYEES RECORD'!K:K)</f>
        <v>0</v>
      </c>
    </row>
    <row r="501" spans="18:22">
      <c r="R501" t="str">
        <v>Monday, May 28, 2018</v>
      </c>
      <c r="S501">
        <f>COUNTIF('EMPLOYEES RECORD'!I:I,R501)</f>
        <v>1</v>
      </c>
      <c r="V501">
        <f>AVERAGEIF('EMPLOYEES RECORD'!I:I,HOME.W!R501,'EMPLOYEES RECORD'!K:K)</f>
        <v>0</v>
      </c>
    </row>
    <row r="502" spans="18:22">
      <c r="R502" t="str">
        <v>Tuesday, May 05, 2015</v>
      </c>
      <c r="S502">
        <f>COUNTIF('EMPLOYEES RECORD'!I:I,R502)</f>
        <v>1</v>
      </c>
      <c r="V502">
        <f>AVERAGEIF('EMPLOYEES RECORD'!I:I,HOME.W!R502,'EMPLOYEES RECORD'!K:K)</f>
        <v>0</v>
      </c>
    </row>
    <row r="503" spans="18:22">
      <c r="R503" t="str">
        <v>Sunday, October 17, 2021</v>
      </c>
      <c r="S503">
        <f>COUNTIF('EMPLOYEES RECORD'!I:I,R503)</f>
        <v>1</v>
      </c>
      <c r="V503">
        <f>AVERAGEIF('EMPLOYEES RECORD'!I:I,HOME.W!R503,'EMPLOYEES RECORD'!K:K)</f>
        <v>0.3</v>
      </c>
    </row>
    <row r="504" spans="18:22">
      <c r="R504" t="str">
        <v>Monday, May 14, 2012</v>
      </c>
      <c r="S504">
        <f>COUNTIF('EMPLOYEES RECORD'!I:I,R504)</f>
        <v>1</v>
      </c>
      <c r="V504">
        <f>AVERAGEIF('EMPLOYEES RECORD'!I:I,HOME.W!R504,'EMPLOYEES RECORD'!K:K)</f>
        <v>0</v>
      </c>
    </row>
    <row r="505" spans="18:22">
      <c r="R505" t="str">
        <v>Thursday, July 10, 2014</v>
      </c>
      <c r="S505">
        <f>COUNTIF('EMPLOYEES RECORD'!I:I,R505)</f>
        <v>1</v>
      </c>
      <c r="V505">
        <f>AVERAGEIF('EMPLOYEES RECORD'!I:I,HOME.W!R505,'EMPLOYEES RECORD'!K:K)</f>
        <v>0</v>
      </c>
    </row>
    <row r="506" spans="18:22">
      <c r="R506" t="str">
        <v>Thursday, April 22, 1999</v>
      </c>
      <c r="S506">
        <f>COUNTIF('EMPLOYEES RECORD'!I:I,R506)</f>
        <v>1</v>
      </c>
      <c r="V506">
        <f>AVERAGEIF('EMPLOYEES RECORD'!I:I,HOME.W!R506,'EMPLOYEES RECORD'!K:K)</f>
        <v>0.05</v>
      </c>
    </row>
    <row r="507" spans="18:22">
      <c r="R507" t="str">
        <v>Monday, July 19, 2010</v>
      </c>
      <c r="S507">
        <f>COUNTIF('EMPLOYEES RECORD'!I:I,R507)</f>
        <v>1</v>
      </c>
      <c r="V507">
        <f>AVERAGEIF('EMPLOYEES RECORD'!I:I,HOME.W!R507,'EMPLOYEES RECORD'!K:K)</f>
        <v>0.15</v>
      </c>
    </row>
    <row r="508" spans="18:22">
      <c r="R508" t="str">
        <v>Sunday, May 23, 1999</v>
      </c>
      <c r="S508">
        <f>COUNTIF('EMPLOYEES RECORD'!I:I,R508)</f>
        <v>1</v>
      </c>
      <c r="V508">
        <f>AVERAGEIF('EMPLOYEES RECORD'!I:I,HOME.W!R508,'EMPLOYEES RECORD'!K:K)</f>
        <v>0</v>
      </c>
    </row>
    <row r="509" spans="18:22">
      <c r="R509" t="str">
        <v>Monday, May 29, 2006</v>
      </c>
      <c r="S509">
        <f>COUNTIF('EMPLOYEES RECORD'!I:I,R509)</f>
        <v>1</v>
      </c>
      <c r="V509">
        <f>AVERAGEIF('EMPLOYEES RECORD'!I:I,HOME.W!R509,'EMPLOYEES RECORD'!K:K)</f>
        <v>0.36</v>
      </c>
    </row>
    <row r="510" spans="18:22">
      <c r="R510" t="str">
        <v>Sunday, July 18, 2021</v>
      </c>
      <c r="S510">
        <f>COUNTIF('EMPLOYEES RECORD'!I:I,R510)</f>
        <v>1</v>
      </c>
      <c r="V510">
        <f>AVERAGEIF('EMPLOYEES RECORD'!I:I,HOME.W!R510,'EMPLOYEES RECORD'!K:K)</f>
        <v>0</v>
      </c>
    </row>
    <row r="511" spans="18:22">
      <c r="R511" t="str">
        <v>Monday, November 15, 2021</v>
      </c>
      <c r="S511">
        <f>COUNTIF('EMPLOYEES RECORD'!I:I,R511)</f>
        <v>2</v>
      </c>
      <c r="V511">
        <f>AVERAGEIF('EMPLOYEES RECORD'!I:I,HOME.W!R511,'EMPLOYEES RECORD'!K:K)</f>
        <v>0.16500000000000001</v>
      </c>
    </row>
    <row r="512" spans="18:22">
      <c r="R512" t="str">
        <v>Sunday, February 28, 2016</v>
      </c>
      <c r="S512">
        <f>COUNTIF('EMPLOYEES RECORD'!I:I,R512)</f>
        <v>1</v>
      </c>
      <c r="V512">
        <f>AVERAGEIF('EMPLOYEES RECORD'!I:I,HOME.W!R512,'EMPLOYEES RECORD'!K:K)</f>
        <v>0.31</v>
      </c>
    </row>
    <row r="513" spans="18:22">
      <c r="R513" t="str">
        <v>Saturday, August 08, 2020</v>
      </c>
      <c r="S513">
        <f>COUNTIF('EMPLOYEES RECORD'!I:I,R513)</f>
        <v>1</v>
      </c>
      <c r="V513">
        <f>AVERAGEIF('EMPLOYEES RECORD'!I:I,HOME.W!R513,'EMPLOYEES RECORD'!K:K)</f>
        <v>0.09</v>
      </c>
    </row>
    <row r="514" spans="18:22">
      <c r="R514" t="str">
        <v>Friday, January 08, 2021</v>
      </c>
      <c r="S514">
        <f>COUNTIF('EMPLOYEES RECORD'!I:I,R514)</f>
        <v>1</v>
      </c>
      <c r="V514">
        <f>AVERAGEIF('EMPLOYEES RECORD'!I:I,HOME.W!R514,'EMPLOYEES RECORD'!K:K)</f>
        <v>0.1</v>
      </c>
    </row>
    <row r="515" spans="18:22">
      <c r="R515" t="str">
        <v>Tuesday, May 24, 2016</v>
      </c>
      <c r="S515">
        <f>COUNTIF('EMPLOYEES RECORD'!I:I,R515)</f>
        <v>1</v>
      </c>
      <c r="V515">
        <f>AVERAGEIF('EMPLOYEES RECORD'!I:I,HOME.W!R515,'EMPLOYEES RECORD'!K:K)</f>
        <v>0</v>
      </c>
    </row>
    <row r="516" spans="18:22">
      <c r="R516" t="str">
        <v>Tuesday, August 30, 1994</v>
      </c>
      <c r="S516">
        <f>COUNTIF('EMPLOYEES RECORD'!I:I,R516)</f>
        <v>1</v>
      </c>
      <c r="V516">
        <f>AVERAGEIF('EMPLOYEES RECORD'!I:I,HOME.W!R516,'EMPLOYEES RECORD'!K:K)</f>
        <v>0</v>
      </c>
    </row>
    <row r="517" spans="18:22">
      <c r="R517" t="str">
        <v>Tuesday, August 13, 2013</v>
      </c>
      <c r="S517">
        <f>COUNTIF('EMPLOYEES RECORD'!I:I,R517)</f>
        <v>1</v>
      </c>
      <c r="V517">
        <f>AVERAGEIF('EMPLOYEES RECORD'!I:I,HOME.W!R517,'EMPLOYEES RECORD'!K:K)</f>
        <v>0.06</v>
      </c>
    </row>
    <row r="518" spans="18:22">
      <c r="R518" t="str">
        <v>Thursday, December 24, 2020</v>
      </c>
      <c r="S518">
        <f>COUNTIF('EMPLOYEES RECORD'!I:I,R518)</f>
        <v>1</v>
      </c>
      <c r="V518">
        <f>AVERAGEIF('EMPLOYEES RECORD'!I:I,HOME.W!R518,'EMPLOYEES RECORD'!K:K)</f>
        <v>0</v>
      </c>
    </row>
    <row r="519" spans="18:22">
      <c r="R519" t="str">
        <v>Thursday, May 23, 2013</v>
      </c>
      <c r="S519">
        <f>COUNTIF('EMPLOYEES RECORD'!I:I,R519)</f>
        <v>1</v>
      </c>
      <c r="V519">
        <f>AVERAGEIF('EMPLOYEES RECORD'!I:I,HOME.W!R519,'EMPLOYEES RECORD'!K:K)</f>
        <v>0.09</v>
      </c>
    </row>
    <row r="520" spans="18:22">
      <c r="R520" t="str">
        <v>Wednesday, November 14, 2018</v>
      </c>
      <c r="S520">
        <f>COUNTIF('EMPLOYEES RECORD'!I:I,R520)</f>
        <v>1</v>
      </c>
      <c r="V520">
        <f>AVERAGEIF('EMPLOYEES RECORD'!I:I,HOME.W!R520,'EMPLOYEES RECORD'!K:K)</f>
        <v>0</v>
      </c>
    </row>
    <row r="521" spans="18:22">
      <c r="R521" t="str">
        <v>Tuesday, March 01, 2011</v>
      </c>
      <c r="S521">
        <f>COUNTIF('EMPLOYEES RECORD'!I:I,R521)</f>
        <v>1</v>
      </c>
      <c r="V521">
        <f>AVERAGEIF('EMPLOYEES RECORD'!I:I,HOME.W!R521,'EMPLOYEES RECORD'!K:K)</f>
        <v>0</v>
      </c>
    </row>
    <row r="522" spans="18:22">
      <c r="R522" t="str">
        <v>Wednesday, November 09, 2011</v>
      </c>
      <c r="S522">
        <f>COUNTIF('EMPLOYEES RECORD'!I:I,R522)</f>
        <v>1</v>
      </c>
      <c r="V522">
        <f>AVERAGEIF('EMPLOYEES RECORD'!I:I,HOME.W!R522,'EMPLOYEES RECORD'!K:K)</f>
        <v>0.32</v>
      </c>
    </row>
    <row r="523" spans="18:22">
      <c r="R523" t="str">
        <v>Sunday, October 15, 2006</v>
      </c>
      <c r="S523">
        <f>COUNTIF('EMPLOYEES RECORD'!I:I,R523)</f>
        <v>1</v>
      </c>
      <c r="V523">
        <f>AVERAGEIF('EMPLOYEES RECORD'!I:I,HOME.W!R523,'EMPLOYEES RECORD'!K:K)</f>
        <v>0.11</v>
      </c>
    </row>
    <row r="524" spans="18:22">
      <c r="R524" t="str">
        <v>Sunday, January 21, 2018</v>
      </c>
      <c r="S524">
        <f>COUNTIF('EMPLOYEES RECORD'!I:I,R524)</f>
        <v>1</v>
      </c>
      <c r="V524">
        <f>AVERAGEIF('EMPLOYEES RECORD'!I:I,HOME.W!R524,'EMPLOYEES RECORD'!K:K)</f>
        <v>0.3</v>
      </c>
    </row>
    <row r="525" spans="18:22">
      <c r="R525" t="str">
        <v>Tuesday, November 17, 2015</v>
      </c>
      <c r="S525">
        <f>COUNTIF('EMPLOYEES RECORD'!I:I,R525)</f>
        <v>1</v>
      </c>
      <c r="V525">
        <f>AVERAGEIF('EMPLOYEES RECORD'!I:I,HOME.W!R525,'EMPLOYEES RECORD'!K:K)</f>
        <v>0</v>
      </c>
    </row>
    <row r="526" spans="18:22">
      <c r="R526" t="str">
        <v>Sunday, September 24, 2017</v>
      </c>
      <c r="S526">
        <f>COUNTIF('EMPLOYEES RECORD'!I:I,R526)</f>
        <v>1</v>
      </c>
      <c r="V526">
        <f>AVERAGEIF('EMPLOYEES RECORD'!I:I,HOME.W!R526,'EMPLOYEES RECORD'!K:K)</f>
        <v>0</v>
      </c>
    </row>
    <row r="527" spans="18:22">
      <c r="R527" t="str">
        <v>Friday, November 19, 2021</v>
      </c>
      <c r="S527">
        <f>COUNTIF('EMPLOYEES RECORD'!I:I,R527)</f>
        <v>1</v>
      </c>
      <c r="V527">
        <f>AVERAGEIF('EMPLOYEES RECORD'!I:I,HOME.W!R527,'EMPLOYEES RECORD'!K:K)</f>
        <v>0.08</v>
      </c>
    </row>
    <row r="528" spans="18:22">
      <c r="R528" t="str">
        <v>Saturday, December 24, 1994</v>
      </c>
      <c r="S528">
        <f>COUNTIF('EMPLOYEES RECORD'!I:I,R528)</f>
        <v>1</v>
      </c>
      <c r="V528">
        <f>AVERAGEIF('EMPLOYEES RECORD'!I:I,HOME.W!R528,'EMPLOYEES RECORD'!K:K)</f>
        <v>0</v>
      </c>
    </row>
    <row r="529" spans="18:22">
      <c r="R529" t="str">
        <v>Tuesday, March 13, 2007</v>
      </c>
      <c r="S529">
        <f>COUNTIF('EMPLOYEES RECORD'!I:I,R529)</f>
        <v>1</v>
      </c>
      <c r="V529">
        <f>AVERAGEIF('EMPLOYEES RECORD'!I:I,HOME.W!R529,'EMPLOYEES RECORD'!K:K)</f>
        <v>0.24</v>
      </c>
    </row>
    <row r="530" spans="18:22">
      <c r="R530" t="str">
        <v>Thursday, July 19, 2001</v>
      </c>
      <c r="S530">
        <f>COUNTIF('EMPLOYEES RECORD'!I:I,R530)</f>
        <v>1</v>
      </c>
      <c r="V530">
        <f>AVERAGEIF('EMPLOYEES RECORD'!I:I,HOME.W!R530,'EMPLOYEES RECORD'!K:K)</f>
        <v>0.33</v>
      </c>
    </row>
    <row r="531" spans="18:22">
      <c r="R531" t="str">
        <v>Monday, May 11, 2009</v>
      </c>
      <c r="S531">
        <f>COUNTIF('EMPLOYEES RECORD'!I:I,R531)</f>
        <v>1</v>
      </c>
      <c r="V531">
        <f>AVERAGEIF('EMPLOYEES RECORD'!I:I,HOME.W!R531,'EMPLOYEES RECORD'!K:K)</f>
        <v>0</v>
      </c>
    </row>
    <row r="532" spans="18:22">
      <c r="R532" t="str">
        <v>Tuesday, October 07, 2014</v>
      </c>
      <c r="S532">
        <f>COUNTIF('EMPLOYEES RECORD'!I:I,R532)</f>
        <v>1</v>
      </c>
      <c r="V532">
        <f>AVERAGEIF('EMPLOYEES RECORD'!I:I,HOME.W!R532,'EMPLOYEES RECORD'!K:K)</f>
        <v>7.0000000000000007E-2</v>
      </c>
    </row>
    <row r="533" spans="18:22">
      <c r="R533" t="str">
        <v>Friday, April 27, 2018</v>
      </c>
      <c r="S533">
        <f>COUNTIF('EMPLOYEES RECORD'!I:I,R533)</f>
        <v>1</v>
      </c>
      <c r="V533">
        <f>AVERAGEIF('EMPLOYEES RECORD'!I:I,HOME.W!R533,'EMPLOYEES RECORD'!K:K)</f>
        <v>0.12</v>
      </c>
    </row>
    <row r="534" spans="18:22">
      <c r="R534" t="str">
        <v>Monday, February 13, 2012</v>
      </c>
      <c r="S534">
        <f>COUNTIF('EMPLOYEES RECORD'!I:I,R534)</f>
        <v>1</v>
      </c>
      <c r="V534">
        <f>AVERAGEIF('EMPLOYEES RECORD'!I:I,HOME.W!R534,'EMPLOYEES RECORD'!K:K)</f>
        <v>7.0000000000000007E-2</v>
      </c>
    </row>
    <row r="535" spans="18:22">
      <c r="R535" t="str">
        <v>Wednesday, June 28, 2017</v>
      </c>
      <c r="S535">
        <f>COUNTIF('EMPLOYEES RECORD'!I:I,R535)</f>
        <v>1</v>
      </c>
      <c r="V535">
        <f>AVERAGEIF('EMPLOYEES RECORD'!I:I,HOME.W!R535,'EMPLOYEES RECORD'!K:K)</f>
        <v>0.2</v>
      </c>
    </row>
    <row r="536" spans="18:22">
      <c r="R536" t="str">
        <v>Wednesday, June 17, 2020</v>
      </c>
      <c r="S536">
        <f>COUNTIF('EMPLOYEES RECORD'!I:I,R536)</f>
        <v>1</v>
      </c>
      <c r="V536">
        <f>AVERAGEIF('EMPLOYEES RECORD'!I:I,HOME.W!R536,'EMPLOYEES RECORD'!K:K)</f>
        <v>0</v>
      </c>
    </row>
    <row r="537" spans="18:22">
      <c r="R537" t="str">
        <v>Friday, December 20, 2019</v>
      </c>
      <c r="S537">
        <f>COUNTIF('EMPLOYEES RECORD'!I:I,R537)</f>
        <v>1</v>
      </c>
      <c r="V537">
        <f>AVERAGEIF('EMPLOYEES RECORD'!I:I,HOME.W!R537,'EMPLOYEES RECORD'!K:K)</f>
        <v>0</v>
      </c>
    </row>
    <row r="538" spans="18:22">
      <c r="R538" t="str">
        <v>Thursday, September 25, 2014</v>
      </c>
      <c r="S538">
        <f>COUNTIF('EMPLOYEES RECORD'!I:I,R538)</f>
        <v>1</v>
      </c>
      <c r="V538">
        <f>AVERAGEIF('EMPLOYEES RECORD'!I:I,HOME.W!R538,'EMPLOYEES RECORD'!K:K)</f>
        <v>0</v>
      </c>
    </row>
    <row r="539" spans="18:22">
      <c r="R539" t="str">
        <v>Saturday, June 27, 2009</v>
      </c>
      <c r="S539">
        <f>COUNTIF('EMPLOYEES RECORD'!I:I,R539)</f>
        <v>1</v>
      </c>
      <c r="V539">
        <f>AVERAGEIF('EMPLOYEES RECORD'!I:I,HOME.W!R539,'EMPLOYEES RECORD'!K:K)</f>
        <v>0</v>
      </c>
    </row>
    <row r="540" spans="18:22">
      <c r="R540" t="str">
        <v>Saturday, October 04, 2014</v>
      </c>
      <c r="S540">
        <f>COUNTIF('EMPLOYEES RECORD'!I:I,R540)</f>
        <v>1</v>
      </c>
      <c r="V540">
        <f>AVERAGEIF('EMPLOYEES RECORD'!I:I,HOME.W!R540,'EMPLOYEES RECORD'!K:K)</f>
        <v>0.35</v>
      </c>
    </row>
    <row r="541" spans="18:22">
      <c r="R541" t="str">
        <v>Saturday, January 21, 2012</v>
      </c>
      <c r="S541">
        <f>COUNTIF('EMPLOYEES RECORD'!I:I,R541)</f>
        <v>1</v>
      </c>
      <c r="V541">
        <f>AVERAGEIF('EMPLOYEES RECORD'!I:I,HOME.W!R541,'EMPLOYEES RECORD'!K:K)</f>
        <v>0</v>
      </c>
    </row>
    <row r="542" spans="18:22">
      <c r="R542" t="str">
        <v>Saturday, April 30, 2011</v>
      </c>
      <c r="S542">
        <f>COUNTIF('EMPLOYEES RECORD'!I:I,R542)</f>
        <v>1</v>
      </c>
      <c r="V542">
        <f>AVERAGEIF('EMPLOYEES RECORD'!I:I,HOME.W!R542,'EMPLOYEES RECORD'!K:K)</f>
        <v>0</v>
      </c>
    </row>
    <row r="543" spans="18:22">
      <c r="R543" t="str">
        <v>Saturday, December 19, 2015</v>
      </c>
      <c r="S543">
        <f>COUNTIF('EMPLOYEES RECORD'!I:I,R543)</f>
        <v>1</v>
      </c>
      <c r="V543">
        <f>AVERAGEIF('EMPLOYEES RECORD'!I:I,HOME.W!R543,'EMPLOYEES RECORD'!K:K)</f>
        <v>0</v>
      </c>
    </row>
    <row r="544" spans="18:22">
      <c r="R544" t="str">
        <v>Sunday, February 17, 2002</v>
      </c>
      <c r="S544">
        <f>COUNTIF('EMPLOYEES RECORD'!I:I,R544)</f>
        <v>1</v>
      </c>
      <c r="V544">
        <f>AVERAGEIF('EMPLOYEES RECORD'!I:I,HOME.W!R544,'EMPLOYEES RECORD'!K:K)</f>
        <v>0.2</v>
      </c>
    </row>
    <row r="545" spans="18:22">
      <c r="R545" t="str">
        <v>Friday, June 24, 2016</v>
      </c>
      <c r="S545">
        <f>COUNTIF('EMPLOYEES RECORD'!I:I,R545)</f>
        <v>1</v>
      </c>
      <c r="V545">
        <f>AVERAGEIF('EMPLOYEES RECORD'!I:I,HOME.W!R545,'EMPLOYEES RECORD'!K:K)</f>
        <v>0</v>
      </c>
    </row>
    <row r="546" spans="18:22">
      <c r="R546" t="str">
        <v>Monday, February 06, 2017</v>
      </c>
      <c r="S546">
        <f>COUNTIF('EMPLOYEES RECORD'!I:I,R546)</f>
        <v>1</v>
      </c>
      <c r="V546">
        <f>AVERAGEIF('EMPLOYEES RECORD'!I:I,HOME.W!R546,'EMPLOYEES RECORD'!K:K)</f>
        <v>0.12</v>
      </c>
    </row>
    <row r="547" spans="18:22">
      <c r="R547" t="str">
        <v>Wednesday, August 16, 2000</v>
      </c>
      <c r="S547">
        <f>COUNTIF('EMPLOYEES RECORD'!I:I,R547)</f>
        <v>1</v>
      </c>
      <c r="V547">
        <f>AVERAGEIF('EMPLOYEES RECORD'!I:I,HOME.W!R547,'EMPLOYEES RECORD'!K:K)</f>
        <v>0</v>
      </c>
    </row>
    <row r="548" spans="18:22">
      <c r="R548" t="str">
        <v>Sunday, April 18, 2021</v>
      </c>
      <c r="S548">
        <f>COUNTIF('EMPLOYEES RECORD'!I:I,R548)</f>
        <v>1</v>
      </c>
      <c r="V548">
        <f>AVERAGEIF('EMPLOYEES RECORD'!I:I,HOME.W!R548,'EMPLOYEES RECORD'!K:K)</f>
        <v>0</v>
      </c>
    </row>
    <row r="549" spans="18:22">
      <c r="R549" t="str">
        <v>Saturday, March 14, 2020</v>
      </c>
      <c r="S549">
        <f>COUNTIF('EMPLOYEES RECORD'!I:I,R549)</f>
        <v>1</v>
      </c>
      <c r="V549">
        <f>AVERAGEIF('EMPLOYEES RECORD'!I:I,HOME.W!R549,'EMPLOYEES RECORD'!K:K)</f>
        <v>0</v>
      </c>
    </row>
    <row r="550" spans="18:22">
      <c r="R550" t="str">
        <v>Wednesday, March 19, 2014</v>
      </c>
      <c r="S550">
        <f>COUNTIF('EMPLOYEES RECORD'!I:I,R550)</f>
        <v>1</v>
      </c>
      <c r="V550">
        <f>AVERAGEIF('EMPLOYEES RECORD'!I:I,HOME.W!R550,'EMPLOYEES RECORD'!K:K)</f>
        <v>0</v>
      </c>
    </row>
    <row r="551" spans="18:22">
      <c r="R551" t="str">
        <v>Monday, September 03, 2012</v>
      </c>
      <c r="S551">
        <f>COUNTIF('EMPLOYEES RECORD'!I:I,R551)</f>
        <v>1</v>
      </c>
      <c r="V551">
        <f>AVERAGEIF('EMPLOYEES RECORD'!I:I,HOME.W!R551,'EMPLOYEES RECORD'!K:K)</f>
        <v>0.08</v>
      </c>
    </row>
    <row r="552" spans="18:22">
      <c r="R552" t="str">
        <v>Saturday, January 23, 2021</v>
      </c>
      <c r="S552">
        <f>COUNTIF('EMPLOYEES RECORD'!I:I,R552)</f>
        <v>1</v>
      </c>
      <c r="V552">
        <f>AVERAGEIF('EMPLOYEES RECORD'!I:I,HOME.W!R552,'EMPLOYEES RECORD'!K:K)</f>
        <v>0.26</v>
      </c>
    </row>
    <row r="553" spans="18:22">
      <c r="R553" t="str">
        <v>Friday, December 07, 2018</v>
      </c>
      <c r="S553">
        <f>COUNTIF('EMPLOYEES RECORD'!I:I,R553)</f>
        <v>1</v>
      </c>
      <c r="V553">
        <f>AVERAGEIF('EMPLOYEES RECORD'!I:I,HOME.W!R553,'EMPLOYEES RECORD'!K:K)</f>
        <v>0.17</v>
      </c>
    </row>
    <row r="554" spans="18:22">
      <c r="R554" t="str">
        <v>Thursday, February 20, 2014</v>
      </c>
      <c r="S554">
        <f>COUNTIF('EMPLOYEES RECORD'!I:I,R554)</f>
        <v>1</v>
      </c>
      <c r="V554">
        <f>AVERAGEIF('EMPLOYEES RECORD'!I:I,HOME.W!R554,'EMPLOYEES RECORD'!K:K)</f>
        <v>0.14000000000000001</v>
      </c>
    </row>
    <row r="555" spans="18:22">
      <c r="R555" t="str">
        <v>Saturday, December 17, 2016</v>
      </c>
      <c r="S555">
        <f>COUNTIF('EMPLOYEES RECORD'!I:I,R555)</f>
        <v>1</v>
      </c>
      <c r="V555">
        <f>AVERAGEIF('EMPLOYEES RECORD'!I:I,HOME.W!R555,'EMPLOYEES RECORD'!K:K)</f>
        <v>0</v>
      </c>
    </row>
    <row r="556" spans="18:22">
      <c r="R556" t="str">
        <v>Thursday, January 26, 2017</v>
      </c>
      <c r="S556">
        <f>COUNTIF('EMPLOYEES RECORD'!I:I,R556)</f>
        <v>1</v>
      </c>
      <c r="V556">
        <f>AVERAGEIF('EMPLOYEES RECORD'!I:I,HOME.W!R556,'EMPLOYEES RECORD'!K:K)</f>
        <v>0</v>
      </c>
    </row>
    <row r="557" spans="18:22">
      <c r="R557" t="str">
        <v>Tuesday, October 13, 1992</v>
      </c>
      <c r="S557">
        <f>COUNTIF('EMPLOYEES RECORD'!I:I,R557)</f>
        <v>1</v>
      </c>
      <c r="V557">
        <f>AVERAGEIF('EMPLOYEES RECORD'!I:I,HOME.W!R557,'EMPLOYEES RECORD'!K:K)</f>
        <v>0</v>
      </c>
    </row>
    <row r="558" spans="18:22">
      <c r="R558" t="str">
        <v>Monday, August 02, 2021</v>
      </c>
      <c r="S558">
        <f>COUNTIF('EMPLOYEES RECORD'!I:I,R558)</f>
        <v>1</v>
      </c>
      <c r="V558">
        <f>AVERAGEIF('EMPLOYEES RECORD'!I:I,HOME.W!R558,'EMPLOYEES RECORD'!K:K)</f>
        <v>0</v>
      </c>
    </row>
    <row r="559" spans="18:22">
      <c r="R559" t="str">
        <v>Thursday, October 08, 2015</v>
      </c>
      <c r="S559">
        <f>COUNTIF('EMPLOYEES RECORD'!I:I,R559)</f>
        <v>1</v>
      </c>
      <c r="V559">
        <f>AVERAGEIF('EMPLOYEES RECORD'!I:I,HOME.W!R559,'EMPLOYEES RECORD'!K:K)</f>
        <v>0</v>
      </c>
    </row>
    <row r="560" spans="18:22">
      <c r="R560" t="str">
        <v>Sunday, October 09, 1994</v>
      </c>
      <c r="S560">
        <f>COUNTIF('EMPLOYEES RECORD'!I:I,R560)</f>
        <v>1</v>
      </c>
      <c r="V560">
        <f>AVERAGEIF('EMPLOYEES RECORD'!I:I,HOME.W!R560,'EMPLOYEES RECORD'!K:K)</f>
        <v>0</v>
      </c>
    </row>
    <row r="561" spans="18:22">
      <c r="R561" t="str">
        <v>Friday, December 14, 2018</v>
      </c>
      <c r="S561">
        <f>COUNTIF('EMPLOYEES RECORD'!I:I,R561)</f>
        <v>1</v>
      </c>
      <c r="V561">
        <f>AVERAGEIF('EMPLOYEES RECORD'!I:I,HOME.W!R561,'EMPLOYEES RECORD'!K:K)</f>
        <v>0</v>
      </c>
    </row>
    <row r="562" spans="18:22">
      <c r="R562" t="str">
        <v>Friday, July 03, 2020</v>
      </c>
      <c r="S562">
        <f>COUNTIF('EMPLOYEES RECORD'!I:I,R562)</f>
        <v>1</v>
      </c>
      <c r="V562">
        <f>AVERAGEIF('EMPLOYEES RECORD'!I:I,HOME.W!R562,'EMPLOYEES RECORD'!K:K)</f>
        <v>0</v>
      </c>
    </row>
    <row r="563" spans="18:22">
      <c r="R563" t="str">
        <v>Saturday, January 27, 2007</v>
      </c>
      <c r="S563">
        <f>COUNTIF('EMPLOYEES RECORD'!I:I,R563)</f>
        <v>1</v>
      </c>
      <c r="V563">
        <f>AVERAGEIF('EMPLOYEES RECORD'!I:I,HOME.W!R563,'EMPLOYEES RECORD'!K:K)</f>
        <v>0.37</v>
      </c>
    </row>
    <row r="564" spans="18:22">
      <c r="R564" t="str">
        <v>Sunday, May 22, 2011</v>
      </c>
      <c r="S564">
        <f>COUNTIF('EMPLOYEES RECORD'!I:I,R564)</f>
        <v>1</v>
      </c>
      <c r="V564">
        <f>AVERAGEIF('EMPLOYEES RECORD'!I:I,HOME.W!R564,'EMPLOYEES RECORD'!K:K)</f>
        <v>0.14000000000000001</v>
      </c>
    </row>
    <row r="565" spans="18:22">
      <c r="R565" t="str">
        <v>Friday, July 30, 2010</v>
      </c>
      <c r="S565">
        <f>COUNTIF('EMPLOYEES RECORD'!I:I,R565)</f>
        <v>1</v>
      </c>
      <c r="V565">
        <f>AVERAGEIF('EMPLOYEES RECORD'!I:I,HOME.W!R565,'EMPLOYEES RECORD'!K:K)</f>
        <v>0.12</v>
      </c>
    </row>
    <row r="566" spans="18:22">
      <c r="R566" t="str">
        <v>Monday, September 13, 2010</v>
      </c>
      <c r="S566">
        <f>COUNTIF('EMPLOYEES RECORD'!I:I,R566)</f>
        <v>1</v>
      </c>
      <c r="V566">
        <f>AVERAGEIF('EMPLOYEES RECORD'!I:I,HOME.W!R566,'EMPLOYEES RECORD'!K:K)</f>
        <v>0.28000000000000003</v>
      </c>
    </row>
    <row r="567" spans="18:22">
      <c r="R567" t="str">
        <v>Thursday, August 08, 2019</v>
      </c>
      <c r="S567">
        <f>COUNTIF('EMPLOYEES RECORD'!I:I,R567)</f>
        <v>1</v>
      </c>
      <c r="V567">
        <f>AVERAGEIF('EMPLOYEES RECORD'!I:I,HOME.W!R567,'EMPLOYEES RECORD'!K:K)</f>
        <v>0.15</v>
      </c>
    </row>
    <row r="568" spans="18:22">
      <c r="R568" t="str">
        <v>Saturday, September 21, 2019</v>
      </c>
      <c r="S568">
        <f>COUNTIF('EMPLOYEES RECORD'!I:I,R568)</f>
        <v>1</v>
      </c>
      <c r="V568">
        <f>AVERAGEIF('EMPLOYEES RECORD'!I:I,HOME.W!R568,'EMPLOYEES RECORD'!K:K)</f>
        <v>0.06</v>
      </c>
    </row>
    <row r="569" spans="18:22">
      <c r="R569" t="str">
        <v>Wednesday, October 21, 2020</v>
      </c>
      <c r="S569">
        <f>COUNTIF('EMPLOYEES RECORD'!I:I,R569)</f>
        <v>1</v>
      </c>
      <c r="V569">
        <f>AVERAGEIF('EMPLOYEES RECORD'!I:I,HOME.W!R569,'EMPLOYEES RECORD'!K:K)</f>
        <v>0.16</v>
      </c>
    </row>
    <row r="570" spans="18:22">
      <c r="R570" t="str">
        <v>Sunday, September 17, 2006</v>
      </c>
      <c r="S570">
        <f>COUNTIF('EMPLOYEES RECORD'!I:I,R570)</f>
        <v>1</v>
      </c>
      <c r="V570">
        <f>AVERAGEIF('EMPLOYEES RECORD'!I:I,HOME.W!R570,'EMPLOYEES RECORD'!K:K)</f>
        <v>0</v>
      </c>
    </row>
    <row r="571" spans="18:22">
      <c r="R571" t="str">
        <v>Wednesday, October 17, 2001</v>
      </c>
      <c r="S571">
        <f>COUNTIF('EMPLOYEES RECORD'!I:I,R571)</f>
        <v>1</v>
      </c>
      <c r="V571">
        <f>AVERAGEIF('EMPLOYEES RECORD'!I:I,HOME.W!R571,'EMPLOYEES RECORD'!K:K)</f>
        <v>0</v>
      </c>
    </row>
    <row r="572" spans="18:22">
      <c r="R572" t="str">
        <v>Sunday, April 29, 2012</v>
      </c>
      <c r="S572">
        <f>COUNTIF('EMPLOYEES RECORD'!I:I,R572)</f>
        <v>1</v>
      </c>
      <c r="V572">
        <f>AVERAGEIF('EMPLOYEES RECORD'!I:I,HOME.W!R572,'EMPLOYEES RECORD'!K:K)</f>
        <v>0</v>
      </c>
    </row>
    <row r="573" spans="18:22">
      <c r="R573" t="str">
        <v>Thursday, October 20, 2011</v>
      </c>
      <c r="S573">
        <f>COUNTIF('EMPLOYEES RECORD'!I:I,R573)</f>
        <v>3</v>
      </c>
      <c r="V573">
        <f>AVERAGEIF('EMPLOYEES RECORD'!I:I,HOME.W!R573,'EMPLOYEES RECORD'!K:K)</f>
        <v>0.11</v>
      </c>
    </row>
    <row r="574" spans="18:22">
      <c r="R574" t="str">
        <v>Sunday, December 27, 2020</v>
      </c>
      <c r="S574">
        <f>COUNTIF('EMPLOYEES RECORD'!I:I,R574)</f>
        <v>1</v>
      </c>
      <c r="V574">
        <f>AVERAGEIF('EMPLOYEES RECORD'!I:I,HOME.W!R574,'EMPLOYEES RECORD'!K:K)</f>
        <v>7.0000000000000007E-2</v>
      </c>
    </row>
    <row r="575" spans="18:22">
      <c r="R575" t="str">
        <v>Saturday, January 29, 2000</v>
      </c>
      <c r="S575">
        <f>COUNTIF('EMPLOYEES RECORD'!I:I,R575)</f>
        <v>1</v>
      </c>
      <c r="V575">
        <f>AVERAGEIF('EMPLOYEES RECORD'!I:I,HOME.W!R575,'EMPLOYEES RECORD'!K:K)</f>
        <v>7.0000000000000007E-2</v>
      </c>
    </row>
    <row r="576" spans="18:22">
      <c r="R576" t="str">
        <v>Saturday, November 14, 2015</v>
      </c>
      <c r="S576">
        <f>COUNTIF('EMPLOYEES RECORD'!I:I,R576)</f>
        <v>1</v>
      </c>
      <c r="V576">
        <f>AVERAGEIF('EMPLOYEES RECORD'!I:I,HOME.W!R576,'EMPLOYEES RECORD'!K:K)</f>
        <v>0</v>
      </c>
    </row>
    <row r="577" spans="18:22">
      <c r="R577" t="str">
        <v>Wednesday, June 06, 2012</v>
      </c>
      <c r="S577">
        <f>COUNTIF('EMPLOYEES RECORD'!I:I,R577)</f>
        <v>1</v>
      </c>
      <c r="V577">
        <f>AVERAGEIF('EMPLOYEES RECORD'!I:I,HOME.W!R577,'EMPLOYEES RECORD'!K:K)</f>
        <v>0</v>
      </c>
    </row>
    <row r="578" spans="18:22">
      <c r="R578" t="str">
        <v>Friday, October 18, 2013</v>
      </c>
      <c r="S578">
        <f>COUNTIF('EMPLOYEES RECORD'!I:I,R578)</f>
        <v>1</v>
      </c>
      <c r="V578">
        <f>AVERAGEIF('EMPLOYEES RECORD'!I:I,HOME.W!R578,'EMPLOYEES RECORD'!K:K)</f>
        <v>0</v>
      </c>
    </row>
    <row r="579" spans="18:22">
      <c r="R579" t="str">
        <v>Wednesday, December 23, 2009</v>
      </c>
      <c r="S579">
        <f>COUNTIF('EMPLOYEES RECORD'!I:I,R579)</f>
        <v>1</v>
      </c>
      <c r="V579">
        <f>AVERAGEIF('EMPLOYEES RECORD'!I:I,HOME.W!R579,'EMPLOYEES RECORD'!K:K)</f>
        <v>0</v>
      </c>
    </row>
    <row r="580" spans="18:22">
      <c r="R580" t="str">
        <v>Monday, January 25, 2021</v>
      </c>
      <c r="S580">
        <f>COUNTIF('EMPLOYEES RECORD'!I:I,R580)</f>
        <v>1</v>
      </c>
      <c r="V580">
        <f>AVERAGEIF('EMPLOYEES RECORD'!I:I,HOME.W!R580,'EMPLOYEES RECORD'!K:K)</f>
        <v>0.23</v>
      </c>
    </row>
    <row r="581" spans="18:22">
      <c r="R581" t="str">
        <v>Saturday, January 11, 2014</v>
      </c>
      <c r="S581">
        <f>COUNTIF('EMPLOYEES RECORD'!I:I,R581)</f>
        <v>1</v>
      </c>
      <c r="V581">
        <f>AVERAGEIF('EMPLOYEES RECORD'!I:I,HOME.W!R581,'EMPLOYEES RECORD'!K:K)</f>
        <v>0.39</v>
      </c>
    </row>
    <row r="582" spans="18:22">
      <c r="R582" t="str">
        <v>Monday, July 13, 2020</v>
      </c>
      <c r="S582">
        <f>COUNTIF('EMPLOYEES RECORD'!I:I,R582)</f>
        <v>1</v>
      </c>
      <c r="V582">
        <f>AVERAGEIF('EMPLOYEES RECORD'!I:I,HOME.W!R582,'EMPLOYEES RECORD'!K:K)</f>
        <v>0.11</v>
      </c>
    </row>
    <row r="583" spans="18:22">
      <c r="R583" t="str">
        <v>Monday, July 20, 2020</v>
      </c>
      <c r="S583">
        <f>COUNTIF('EMPLOYEES RECORD'!I:I,R583)</f>
        <v>1</v>
      </c>
      <c r="V583">
        <f>AVERAGEIF('EMPLOYEES RECORD'!I:I,HOME.W!R583,'EMPLOYEES RECORD'!K:K)</f>
        <v>0.18</v>
      </c>
    </row>
    <row r="584" spans="18:22">
      <c r="R584" t="str">
        <v>Saturday, June 25, 2011</v>
      </c>
      <c r="S584">
        <f>COUNTIF('EMPLOYEES RECORD'!I:I,R584)</f>
        <v>1</v>
      </c>
      <c r="V584">
        <f>AVERAGEIF('EMPLOYEES RECORD'!I:I,HOME.W!R584,'EMPLOYEES RECORD'!K:K)</f>
        <v>0.31</v>
      </c>
    </row>
    <row r="585" spans="18:22">
      <c r="R585" t="str">
        <v>Wednesday, January 28, 2009</v>
      </c>
      <c r="S585">
        <f>COUNTIF('EMPLOYEES RECORD'!I:I,R585)</f>
        <v>1</v>
      </c>
      <c r="V585">
        <f>AVERAGEIF('EMPLOYEES RECORD'!I:I,HOME.W!R585,'EMPLOYEES RECORD'!K:K)</f>
        <v>0</v>
      </c>
    </row>
    <row r="586" spans="18:22">
      <c r="R586" t="str">
        <v>Thursday, March 02, 2000</v>
      </c>
      <c r="S586">
        <f>COUNTIF('EMPLOYEES RECORD'!I:I,R586)</f>
        <v>1</v>
      </c>
      <c r="V586">
        <f>AVERAGEIF('EMPLOYEES RECORD'!I:I,HOME.W!R586,'EMPLOYEES RECORD'!K:K)</f>
        <v>0</v>
      </c>
    </row>
    <row r="587" spans="18:22">
      <c r="R587" t="str">
        <v>Tuesday, September 05, 2017</v>
      </c>
      <c r="S587">
        <f>COUNTIF('EMPLOYEES RECORD'!I:I,R587)</f>
        <v>1</v>
      </c>
      <c r="V587">
        <f>AVERAGEIF('EMPLOYEES RECORD'!I:I,HOME.W!R587,'EMPLOYEES RECORD'!K:K)</f>
        <v>0.13</v>
      </c>
    </row>
    <row r="588" spans="18:22">
      <c r="R588" t="str">
        <v>Thursday, December 06, 2018</v>
      </c>
      <c r="S588">
        <f>COUNTIF('EMPLOYEES RECORD'!I:I,R588)</f>
        <v>1</v>
      </c>
      <c r="V588">
        <f>AVERAGEIF('EMPLOYEES RECORD'!I:I,HOME.W!R588,'EMPLOYEES RECORD'!K:K)</f>
        <v>0</v>
      </c>
    </row>
    <row r="589" spans="18:22">
      <c r="R589" t="str">
        <v>Wednesday, February 24, 2010</v>
      </c>
      <c r="S589">
        <f>COUNTIF('EMPLOYEES RECORD'!I:I,R589)</f>
        <v>1</v>
      </c>
      <c r="V589">
        <f>AVERAGEIF('EMPLOYEES RECORD'!I:I,HOME.W!R589,'EMPLOYEES RECORD'!K:K)</f>
        <v>0.05</v>
      </c>
    </row>
    <row r="590" spans="18:22">
      <c r="R590" t="str">
        <v>Wednesday, September 15, 2021</v>
      </c>
      <c r="S590">
        <f>COUNTIF('EMPLOYEES RECORD'!I:I,R590)</f>
        <v>1</v>
      </c>
      <c r="V590">
        <f>AVERAGEIF('EMPLOYEES RECORD'!I:I,HOME.W!R590,'EMPLOYEES RECORD'!K:K)</f>
        <v>0.21</v>
      </c>
    </row>
    <row r="591" spans="18:22">
      <c r="R591" t="str">
        <v>Friday, April 09, 2021</v>
      </c>
      <c r="S591">
        <f>COUNTIF('EMPLOYEES RECORD'!I:I,R591)</f>
        <v>1</v>
      </c>
      <c r="V591">
        <f>AVERAGEIF('EMPLOYEES RECORD'!I:I,HOME.W!R591,'EMPLOYEES RECORD'!K:K)</f>
        <v>0</v>
      </c>
    </row>
    <row r="592" spans="18:22">
      <c r="R592" t="str">
        <v>Sunday, January 26, 1997</v>
      </c>
      <c r="S592">
        <f>COUNTIF('EMPLOYEES RECORD'!I:I,R592)</f>
        <v>1</v>
      </c>
      <c r="V592">
        <f>AVERAGEIF('EMPLOYEES RECORD'!I:I,HOME.W!R592,'EMPLOYEES RECORD'!K:K)</f>
        <v>7.0000000000000007E-2</v>
      </c>
    </row>
    <row r="593" spans="18:22">
      <c r="R593" t="str">
        <v>Sunday, June 27, 2021</v>
      </c>
      <c r="S593">
        <f>COUNTIF('EMPLOYEES RECORD'!I:I,R593)</f>
        <v>1</v>
      </c>
      <c r="V593">
        <f>AVERAGEIF('EMPLOYEES RECORD'!I:I,HOME.W!R593,'EMPLOYEES RECORD'!K:K)</f>
        <v>0</v>
      </c>
    </row>
    <row r="594" spans="18:22">
      <c r="R594" t="str">
        <v>Tuesday, May 28, 2019</v>
      </c>
      <c r="S594">
        <f>COUNTIF('EMPLOYEES RECORD'!I:I,R594)</f>
        <v>1</v>
      </c>
      <c r="V594">
        <f>AVERAGEIF('EMPLOYEES RECORD'!I:I,HOME.W!R594,'EMPLOYEES RECORD'!K:K)</f>
        <v>0</v>
      </c>
    </row>
    <row r="595" spans="18:22">
      <c r="R595" t="str">
        <v>Wednesday, March 12, 2008</v>
      </c>
      <c r="S595">
        <f>COUNTIF('EMPLOYEES RECORD'!I:I,R595)</f>
        <v>1</v>
      </c>
      <c r="V595">
        <f>AVERAGEIF('EMPLOYEES RECORD'!I:I,HOME.W!R595,'EMPLOYEES RECORD'!K:K)</f>
        <v>0.28000000000000003</v>
      </c>
    </row>
    <row r="596" spans="18:22">
      <c r="R596" t="str">
        <v>Monday, April 19, 2010</v>
      </c>
      <c r="S596">
        <f>COUNTIF('EMPLOYEES RECORD'!I:I,R596)</f>
        <v>1</v>
      </c>
      <c r="V596">
        <f>AVERAGEIF('EMPLOYEES RECORD'!I:I,HOME.W!R596,'EMPLOYEES RECORD'!K:K)</f>
        <v>0</v>
      </c>
    </row>
    <row r="597" spans="18:22">
      <c r="R597" t="str">
        <v>Sunday, January 10, 2016</v>
      </c>
      <c r="S597">
        <f>COUNTIF('EMPLOYEES RECORD'!I:I,R597)</f>
        <v>1</v>
      </c>
      <c r="V597">
        <f>AVERAGEIF('EMPLOYEES RECORD'!I:I,HOME.W!R597,'EMPLOYEES RECORD'!K:K)</f>
        <v>0.12</v>
      </c>
    </row>
    <row r="598" spans="18:22">
      <c r="R598" t="str">
        <v>Saturday, August 11, 2007</v>
      </c>
      <c r="S598">
        <f>COUNTIF('EMPLOYEES RECORD'!I:I,R598)</f>
        <v>1</v>
      </c>
      <c r="V598">
        <f>AVERAGEIF('EMPLOYEES RECORD'!I:I,HOME.W!R598,'EMPLOYEES RECORD'!K:K)</f>
        <v>0.13</v>
      </c>
    </row>
    <row r="599" spans="18:22">
      <c r="R599" t="str">
        <v>Friday, June 21, 2013</v>
      </c>
      <c r="S599">
        <f>COUNTIF('EMPLOYEES RECORD'!I:I,R599)</f>
        <v>1</v>
      </c>
      <c r="V599">
        <f>AVERAGEIF('EMPLOYEES RECORD'!I:I,HOME.W!R599,'EMPLOYEES RECORD'!K:K)</f>
        <v>0.06</v>
      </c>
    </row>
    <row r="600" spans="18:22">
      <c r="R600" t="str">
        <v>Saturday, May 09, 2020</v>
      </c>
      <c r="S600">
        <f>COUNTIF('EMPLOYEES RECORD'!I:I,R600)</f>
        <v>1</v>
      </c>
      <c r="V600">
        <f>AVERAGEIF('EMPLOYEES RECORD'!I:I,HOME.W!R600,'EMPLOYEES RECORD'!K:K)</f>
        <v>0.39</v>
      </c>
    </row>
    <row r="601" spans="18:22">
      <c r="R601" t="str">
        <v>Sunday, February 29, 2004</v>
      </c>
      <c r="S601">
        <f>COUNTIF('EMPLOYEES RECORD'!I:I,R601)</f>
        <v>1</v>
      </c>
      <c r="V601">
        <f>AVERAGEIF('EMPLOYEES RECORD'!I:I,HOME.W!R601,'EMPLOYEES RECORD'!K:K)</f>
        <v>0.1</v>
      </c>
    </row>
    <row r="602" spans="18:22">
      <c r="R602" t="str">
        <v>Friday, February 15, 2008</v>
      </c>
      <c r="S602">
        <f>COUNTIF('EMPLOYEES RECORD'!I:I,R602)</f>
        <v>1</v>
      </c>
      <c r="V602">
        <f>AVERAGEIF('EMPLOYEES RECORD'!I:I,HOME.W!R602,'EMPLOYEES RECORD'!K:K)</f>
        <v>0</v>
      </c>
    </row>
    <row r="603" spans="18:22">
      <c r="R603" t="str">
        <v>Monday, September 22, 2014</v>
      </c>
      <c r="S603">
        <f>COUNTIF('EMPLOYEES RECORD'!I:I,R603)</f>
        <v>1</v>
      </c>
      <c r="V603">
        <f>AVERAGEIF('EMPLOYEES RECORD'!I:I,HOME.W!R603,'EMPLOYEES RECORD'!K:K)</f>
        <v>0</v>
      </c>
    </row>
    <row r="604" spans="18:22">
      <c r="R604" t="str">
        <v>Sunday, April 13, 2014</v>
      </c>
      <c r="S604">
        <f>COUNTIF('EMPLOYEES RECORD'!I:I,R604)</f>
        <v>1</v>
      </c>
      <c r="V604">
        <f>AVERAGEIF('EMPLOYEES RECORD'!I:I,HOME.W!R604,'EMPLOYEES RECORD'!K:K)</f>
        <v>0</v>
      </c>
    </row>
    <row r="605" spans="18:22">
      <c r="R605" t="str">
        <v>Monday, February 10, 2003</v>
      </c>
      <c r="S605">
        <f>COUNTIF('EMPLOYEES RECORD'!I:I,R605)</f>
        <v>1</v>
      </c>
      <c r="V605">
        <f>AVERAGEIF('EMPLOYEES RECORD'!I:I,HOME.W!R605,'EMPLOYEES RECORD'!K:K)</f>
        <v>0</v>
      </c>
    </row>
    <row r="606" spans="18:22">
      <c r="R606" t="str">
        <v>Tuesday, October 02, 2007</v>
      </c>
      <c r="S606">
        <f>COUNTIF('EMPLOYEES RECORD'!I:I,R606)</f>
        <v>1</v>
      </c>
      <c r="V606">
        <f>AVERAGEIF('EMPLOYEES RECORD'!I:I,HOME.W!R606,'EMPLOYEES RECORD'!K:K)</f>
        <v>0</v>
      </c>
    </row>
    <row r="607" spans="18:22">
      <c r="R607" t="str">
        <v>Monday, March 06, 2017</v>
      </c>
      <c r="S607">
        <f>COUNTIF('EMPLOYEES RECORD'!I:I,R607)</f>
        <v>1</v>
      </c>
      <c r="V607">
        <f>AVERAGEIF('EMPLOYEES RECORD'!I:I,HOME.W!R607,'EMPLOYEES RECORD'!K:K)</f>
        <v>0.15</v>
      </c>
    </row>
    <row r="608" spans="18:22">
      <c r="R608" t="str">
        <v>Friday, April 16, 2021</v>
      </c>
      <c r="S608">
        <f>COUNTIF('EMPLOYEES RECORD'!I:I,R608)</f>
        <v>2</v>
      </c>
      <c r="V608">
        <f>AVERAGEIF('EMPLOYEES RECORD'!I:I,HOME.W!R608,'EMPLOYEES RECORD'!K:K)</f>
        <v>5.5E-2</v>
      </c>
    </row>
    <row r="609" spans="18:22">
      <c r="R609" t="str">
        <v>Saturday, August 18, 2018</v>
      </c>
      <c r="S609">
        <f>COUNTIF('EMPLOYEES RECORD'!I:I,R609)</f>
        <v>1</v>
      </c>
      <c r="V609">
        <f>AVERAGEIF('EMPLOYEES RECORD'!I:I,HOME.W!R609,'EMPLOYEES RECORD'!K:K)</f>
        <v>0.32</v>
      </c>
    </row>
    <row r="610" spans="18:22">
      <c r="R610" t="str">
        <v>Friday, January 10, 2014</v>
      </c>
      <c r="S610">
        <f>COUNTIF('EMPLOYEES RECORD'!I:I,R610)</f>
        <v>1</v>
      </c>
      <c r="V610">
        <f>AVERAGEIF('EMPLOYEES RECORD'!I:I,HOME.W!R610,'EMPLOYEES RECORD'!K:K)</f>
        <v>0</v>
      </c>
    </row>
    <row r="611" spans="18:22">
      <c r="R611" t="str">
        <v>Sunday, August 15, 2004</v>
      </c>
      <c r="S611">
        <f>COUNTIF('EMPLOYEES RECORD'!I:I,R611)</f>
        <v>1</v>
      </c>
      <c r="V611">
        <f>AVERAGEIF('EMPLOYEES RECORD'!I:I,HOME.W!R611,'EMPLOYEES RECORD'!K:K)</f>
        <v>0</v>
      </c>
    </row>
    <row r="612" spans="18:22">
      <c r="R612" t="str">
        <v>Monday, June 08, 2020</v>
      </c>
      <c r="S612">
        <f>COUNTIF('EMPLOYEES RECORD'!I:I,R612)</f>
        <v>1</v>
      </c>
      <c r="V612">
        <f>AVERAGEIF('EMPLOYEES RECORD'!I:I,HOME.W!R612,'EMPLOYEES RECORD'!K:K)</f>
        <v>0</v>
      </c>
    </row>
    <row r="613" spans="18:22">
      <c r="R613" t="str">
        <v>Tuesday, March 06, 2007</v>
      </c>
      <c r="S613">
        <f>COUNTIF('EMPLOYEES RECORD'!I:I,R613)</f>
        <v>1</v>
      </c>
      <c r="V613">
        <f>AVERAGEIF('EMPLOYEES RECORD'!I:I,HOME.W!R613,'EMPLOYEES RECORD'!K:K)</f>
        <v>0.15</v>
      </c>
    </row>
    <row r="614" spans="18:22">
      <c r="R614" t="str">
        <v>Friday, June 17, 2011</v>
      </c>
      <c r="S614">
        <f>COUNTIF('EMPLOYEES RECORD'!I:I,R614)</f>
        <v>1</v>
      </c>
      <c r="V614">
        <f>AVERAGEIF('EMPLOYEES RECORD'!I:I,HOME.W!R614,'EMPLOYEES RECORD'!K:K)</f>
        <v>0</v>
      </c>
    </row>
    <row r="615" spans="18:22">
      <c r="R615" t="str">
        <v>Friday, February 29, 2008</v>
      </c>
      <c r="S615">
        <f>COUNTIF('EMPLOYEES RECORD'!I:I,R615)</f>
        <v>1</v>
      </c>
      <c r="V615">
        <f>AVERAGEIF('EMPLOYEES RECORD'!I:I,HOME.W!R615,'EMPLOYEES RECORD'!K:K)</f>
        <v>0.25</v>
      </c>
    </row>
    <row r="616" spans="18:22">
      <c r="R616" t="str">
        <v>Thursday, December 27, 2018</v>
      </c>
      <c r="S616">
        <f>COUNTIF('EMPLOYEES RECORD'!I:I,R616)</f>
        <v>1</v>
      </c>
      <c r="V616">
        <f>AVERAGEIF('EMPLOYEES RECORD'!I:I,HOME.W!R616,'EMPLOYEES RECORD'!K:K)</f>
        <v>0.11</v>
      </c>
    </row>
    <row r="617" spans="18:22">
      <c r="R617" t="str">
        <v>Wednesday, January 08, 2014</v>
      </c>
      <c r="S617">
        <f>COUNTIF('EMPLOYEES RECORD'!I:I,R617)</f>
        <v>1</v>
      </c>
      <c r="V617">
        <f>AVERAGEIF('EMPLOYEES RECORD'!I:I,HOME.W!R617,'EMPLOYEES RECORD'!K:K)</f>
        <v>0</v>
      </c>
    </row>
    <row r="618" spans="18:22">
      <c r="R618" t="str">
        <v>Thursday, May 08, 2003</v>
      </c>
      <c r="S618">
        <f>COUNTIF('EMPLOYEES RECORD'!I:I,R618)</f>
        <v>1</v>
      </c>
      <c r="V618">
        <f>AVERAGEIF('EMPLOYEES RECORD'!I:I,HOME.W!R618,'EMPLOYEES RECORD'!K:K)</f>
        <v>0</v>
      </c>
    </row>
    <row r="619" spans="18:22">
      <c r="R619" t="str">
        <v>Thursday, January 23, 2014</v>
      </c>
      <c r="S619">
        <f>COUNTIF('EMPLOYEES RECORD'!I:I,R619)</f>
        <v>1</v>
      </c>
      <c r="V619">
        <f>AVERAGEIF('EMPLOYEES RECORD'!I:I,HOME.W!R619,'EMPLOYEES RECORD'!K:K)</f>
        <v>0</v>
      </c>
    </row>
    <row r="620" spans="18:22">
      <c r="R620" t="str">
        <v>Friday, August 24, 2018</v>
      </c>
      <c r="S620">
        <f>COUNTIF('EMPLOYEES RECORD'!I:I,R620)</f>
        <v>1</v>
      </c>
      <c r="V620">
        <f>AVERAGEIF('EMPLOYEES RECORD'!I:I,HOME.W!R620,'EMPLOYEES RECORD'!K:K)</f>
        <v>0</v>
      </c>
    </row>
    <row r="621" spans="18:22">
      <c r="R621" t="str">
        <v>Sunday, April 25, 2010</v>
      </c>
      <c r="S621">
        <f>COUNTIF('EMPLOYEES RECORD'!I:I,R621)</f>
        <v>1</v>
      </c>
      <c r="V621">
        <f>AVERAGEIF('EMPLOYEES RECORD'!I:I,HOME.W!R621,'EMPLOYEES RECORD'!K:K)</f>
        <v>0.06</v>
      </c>
    </row>
    <row r="622" spans="18:22">
      <c r="R622" t="str">
        <v>Sunday, April 22, 2018</v>
      </c>
      <c r="S622">
        <f>COUNTIF('EMPLOYEES RECORD'!I:I,R622)</f>
        <v>1</v>
      </c>
      <c r="V622">
        <f>AVERAGEIF('EMPLOYEES RECORD'!I:I,HOME.W!R622,'EMPLOYEES RECORD'!K:K)</f>
        <v>0.24</v>
      </c>
    </row>
    <row r="623" spans="18:22">
      <c r="R623" t="str">
        <v>Wednesday, March 16, 2011</v>
      </c>
      <c r="S623">
        <f>COUNTIF('EMPLOYEES RECORD'!I:I,R623)</f>
        <v>1</v>
      </c>
      <c r="V623">
        <f>AVERAGEIF('EMPLOYEES RECORD'!I:I,HOME.W!R623,'EMPLOYEES RECORD'!K:K)</f>
        <v>0</v>
      </c>
    </row>
    <row r="624" spans="18:22">
      <c r="R624" t="str">
        <v>Saturday, August 15, 2009</v>
      </c>
      <c r="S624">
        <f>COUNTIF('EMPLOYEES RECORD'!I:I,R624)</f>
        <v>1</v>
      </c>
      <c r="V624">
        <f>AVERAGEIF('EMPLOYEES RECORD'!I:I,HOME.W!R624,'EMPLOYEES RECORD'!K:K)</f>
        <v>0.39</v>
      </c>
    </row>
    <row r="625" spans="18:22">
      <c r="R625" t="str">
        <v>Friday, November 09, 2018</v>
      </c>
      <c r="S625">
        <f>COUNTIF('EMPLOYEES RECORD'!I:I,R625)</f>
        <v>1</v>
      </c>
      <c r="V625">
        <f>AVERAGEIF('EMPLOYEES RECORD'!I:I,HOME.W!R625,'EMPLOYEES RECORD'!K:K)</f>
        <v>0.36</v>
      </c>
    </row>
    <row r="626" spans="18:22">
      <c r="R626" t="str">
        <v>Friday, July 16, 2021</v>
      </c>
      <c r="S626">
        <f>COUNTIF('EMPLOYEES RECORD'!I:I,R626)</f>
        <v>1</v>
      </c>
      <c r="V626">
        <f>AVERAGEIF('EMPLOYEES RECORD'!I:I,HOME.W!R626,'EMPLOYEES RECORD'!K:K)</f>
        <v>0.16</v>
      </c>
    </row>
    <row r="627" spans="18:22">
      <c r="R627" t="str">
        <v>Sunday, February 24, 2019</v>
      </c>
      <c r="S627">
        <f>COUNTIF('EMPLOYEES RECORD'!I:I,R627)</f>
        <v>1</v>
      </c>
      <c r="V627">
        <f>AVERAGEIF('EMPLOYEES RECORD'!I:I,HOME.W!R627,'EMPLOYEES RECORD'!K:K)</f>
        <v>0.1</v>
      </c>
    </row>
    <row r="628" spans="18:22">
      <c r="R628" t="str">
        <v>Friday, June 07, 2019</v>
      </c>
      <c r="S628">
        <f>COUNTIF('EMPLOYEES RECORD'!I:I,R628)</f>
        <v>1</v>
      </c>
      <c r="V628">
        <f>AVERAGEIF('EMPLOYEES RECORD'!I:I,HOME.W!R628,'EMPLOYEES RECORD'!K:K)</f>
        <v>0</v>
      </c>
    </row>
    <row r="629" spans="18:22">
      <c r="R629" t="str">
        <v>Tuesday, March 11, 1997</v>
      </c>
      <c r="S629">
        <f>COUNTIF('EMPLOYEES RECORD'!I:I,R629)</f>
        <v>1</v>
      </c>
      <c r="V629">
        <f>AVERAGEIF('EMPLOYEES RECORD'!I:I,HOME.W!R629,'EMPLOYEES RECORD'!K:K)</f>
        <v>0.05</v>
      </c>
    </row>
    <row r="630" spans="18:22">
      <c r="R630" t="str">
        <v>Tuesday, April 18, 2017</v>
      </c>
      <c r="S630">
        <f>COUNTIF('EMPLOYEES RECORD'!I:I,R630)</f>
        <v>1</v>
      </c>
      <c r="V630">
        <f>AVERAGEIF('EMPLOYEES RECORD'!I:I,HOME.W!R630,'EMPLOYEES RECORD'!K:K)</f>
        <v>0</v>
      </c>
    </row>
    <row r="631" spans="18:22">
      <c r="R631" t="str">
        <v>Monday, May 04, 1992</v>
      </c>
      <c r="S631">
        <f>COUNTIF('EMPLOYEES RECORD'!I:I,R631)</f>
        <v>1</v>
      </c>
      <c r="V631">
        <f>AVERAGEIF('EMPLOYEES RECORD'!I:I,HOME.W!R631,'EMPLOYEES RECORD'!K:K)</f>
        <v>0</v>
      </c>
    </row>
    <row r="632" spans="18:22">
      <c r="R632" t="str">
        <v>Monday, March 19, 2018</v>
      </c>
      <c r="S632">
        <f>COUNTIF('EMPLOYEES RECORD'!I:I,R632)</f>
        <v>1</v>
      </c>
      <c r="V632">
        <f>AVERAGEIF('EMPLOYEES RECORD'!I:I,HOME.W!R632,'EMPLOYEES RECORD'!K:K)</f>
        <v>0.36</v>
      </c>
    </row>
    <row r="633" spans="18:22">
      <c r="R633" t="str">
        <v>Wednesday, December 07, 2016</v>
      </c>
      <c r="S633">
        <f>COUNTIF('EMPLOYEES RECORD'!I:I,R633)</f>
        <v>1</v>
      </c>
      <c r="V633">
        <f>AVERAGEIF('EMPLOYEES RECORD'!I:I,HOME.W!R633,'EMPLOYEES RECORD'!K:K)</f>
        <v>0</v>
      </c>
    </row>
    <row r="634" spans="18:22">
      <c r="R634" t="str">
        <v>Monday, February 03, 2020</v>
      </c>
      <c r="S634">
        <f>COUNTIF('EMPLOYEES RECORD'!I:I,R634)</f>
        <v>2</v>
      </c>
      <c r="V634">
        <f>AVERAGEIF('EMPLOYEES RECORD'!I:I,HOME.W!R634,'EMPLOYEES RECORD'!K:K)</f>
        <v>0</v>
      </c>
    </row>
    <row r="635" spans="18:22">
      <c r="R635" t="str">
        <v>Tuesday, February 16, 2016</v>
      </c>
      <c r="S635">
        <f>COUNTIF('EMPLOYEES RECORD'!I:I,R635)</f>
        <v>1</v>
      </c>
      <c r="V635">
        <f>AVERAGEIF('EMPLOYEES RECORD'!I:I,HOME.W!R635,'EMPLOYEES RECORD'!K:K)</f>
        <v>0</v>
      </c>
    </row>
    <row r="636" spans="18:22">
      <c r="R636" t="str">
        <v>Monday, February 17, 2020</v>
      </c>
      <c r="S636">
        <f>COUNTIF('EMPLOYEES RECORD'!I:I,R636)</f>
        <v>1</v>
      </c>
      <c r="V636">
        <f>AVERAGEIF('EMPLOYEES RECORD'!I:I,HOME.W!R636,'EMPLOYEES RECORD'!K:K)</f>
        <v>0</v>
      </c>
    </row>
    <row r="637" spans="18:22">
      <c r="R637" t="str">
        <v>Saturday, July 06, 2019</v>
      </c>
      <c r="S637">
        <f>COUNTIF('EMPLOYEES RECORD'!I:I,R637)</f>
        <v>1</v>
      </c>
      <c r="V637">
        <f>AVERAGEIF('EMPLOYEES RECORD'!I:I,HOME.W!R637,'EMPLOYEES RECORD'!K:K)</f>
        <v>0.15</v>
      </c>
    </row>
    <row r="638" spans="18:22">
      <c r="R638" t="str">
        <v>Sunday, March 21, 2021</v>
      </c>
      <c r="S638">
        <f>COUNTIF('EMPLOYEES RECORD'!I:I,R638)</f>
        <v>1</v>
      </c>
      <c r="V638">
        <f>AVERAGEIF('EMPLOYEES RECORD'!I:I,HOME.W!R638,'EMPLOYEES RECORD'!K:K)</f>
        <v>0</v>
      </c>
    </row>
    <row r="639" spans="18:22">
      <c r="R639" t="str">
        <v>Monday, November 04, 2019</v>
      </c>
      <c r="S639">
        <f>COUNTIF('EMPLOYEES RECORD'!I:I,R639)</f>
        <v>1</v>
      </c>
      <c r="V639">
        <f>AVERAGEIF('EMPLOYEES RECORD'!I:I,HOME.W!R639,'EMPLOYEES RECORD'!K:K)</f>
        <v>0</v>
      </c>
    </row>
    <row r="640" spans="18:22">
      <c r="R640" t="str">
        <v>Monday, June 03, 2013</v>
      </c>
      <c r="S640">
        <f>COUNTIF('EMPLOYEES RECORD'!I:I,R640)</f>
        <v>1</v>
      </c>
      <c r="V640">
        <f>AVERAGEIF('EMPLOYEES RECORD'!I:I,HOME.W!R640,'EMPLOYEES RECORD'!K:K)</f>
        <v>0.39</v>
      </c>
    </row>
    <row r="641" spans="18:22">
      <c r="R641" t="str">
        <v>Wednesday, July 10, 2019</v>
      </c>
      <c r="S641">
        <f>COUNTIF('EMPLOYEES RECORD'!I:I,R641)</f>
        <v>1</v>
      </c>
      <c r="V641">
        <f>AVERAGEIF('EMPLOYEES RECORD'!I:I,HOME.W!R641,'EMPLOYEES RECORD'!K:K)</f>
        <v>0.05</v>
      </c>
    </row>
    <row r="642" spans="18:22">
      <c r="R642" t="str">
        <v>Tuesday, June 11, 2002</v>
      </c>
      <c r="S642">
        <f>COUNTIF('EMPLOYEES RECORD'!I:I,R642)</f>
        <v>1</v>
      </c>
      <c r="V642">
        <f>AVERAGEIF('EMPLOYEES RECORD'!I:I,HOME.W!R642,'EMPLOYEES RECORD'!K:K)</f>
        <v>0.34</v>
      </c>
    </row>
    <row r="643" spans="18:22">
      <c r="R643" t="str">
        <v>Tuesday, June 19, 2007</v>
      </c>
      <c r="S643">
        <f>COUNTIF('EMPLOYEES RECORD'!I:I,R643)</f>
        <v>1</v>
      </c>
      <c r="V643">
        <f>AVERAGEIF('EMPLOYEES RECORD'!I:I,HOME.W!R643,'EMPLOYEES RECORD'!K:K)</f>
        <v>0</v>
      </c>
    </row>
    <row r="644" spans="18:22">
      <c r="R644" t="str">
        <v>Sunday, September 26, 2021</v>
      </c>
      <c r="S644">
        <f>COUNTIF('EMPLOYEES RECORD'!I:I,R644)</f>
        <v>1</v>
      </c>
      <c r="V644">
        <f>AVERAGEIF('EMPLOYEES RECORD'!I:I,HOME.W!R644,'EMPLOYEES RECORD'!K:K)</f>
        <v>0</v>
      </c>
    </row>
    <row r="645" spans="18:22">
      <c r="R645" t="str">
        <v>Wednesday, August 12, 2015</v>
      </c>
      <c r="S645">
        <f>COUNTIF('EMPLOYEES RECORD'!I:I,R645)</f>
        <v>1</v>
      </c>
      <c r="V645">
        <f>AVERAGEIF('EMPLOYEES RECORD'!I:I,HOME.W!R645,'EMPLOYEES RECORD'!K:K)</f>
        <v>0.05</v>
      </c>
    </row>
    <row r="646" spans="18:22">
      <c r="R646" t="str">
        <v>Tuesday, April 14, 2015</v>
      </c>
      <c r="S646">
        <f>COUNTIF('EMPLOYEES RECORD'!I:I,R646)</f>
        <v>1</v>
      </c>
      <c r="V646">
        <f>AVERAGEIF('EMPLOYEES RECORD'!I:I,HOME.W!R646,'EMPLOYEES RECORD'!K:K)</f>
        <v>0.17</v>
      </c>
    </row>
    <row r="647" spans="18:22">
      <c r="R647" t="str">
        <v>Friday, April 26, 2019</v>
      </c>
      <c r="S647">
        <f>COUNTIF('EMPLOYEES RECORD'!I:I,R647)</f>
        <v>2</v>
      </c>
      <c r="V647">
        <f>AVERAGEIF('EMPLOYEES RECORD'!I:I,HOME.W!R647,'EMPLOYEES RECORD'!K:K)</f>
        <v>0</v>
      </c>
    </row>
    <row r="648" spans="18:22">
      <c r="R648" t="str">
        <v>Saturday, December 18, 2021</v>
      </c>
      <c r="S648">
        <f>COUNTIF('EMPLOYEES RECORD'!I:I,R648)</f>
        <v>1</v>
      </c>
      <c r="V648">
        <f>AVERAGEIF('EMPLOYEES RECORD'!I:I,HOME.W!R648,'EMPLOYEES RECORD'!K:K)</f>
        <v>0</v>
      </c>
    </row>
    <row r="649" spans="18:22">
      <c r="R649" t="str">
        <v>Friday, September 29, 2000</v>
      </c>
      <c r="S649">
        <f>COUNTIF('EMPLOYEES RECORD'!I:I,R649)</f>
        <v>1</v>
      </c>
      <c r="V649">
        <f>AVERAGEIF('EMPLOYEES RECORD'!I:I,HOME.W!R649,'EMPLOYEES RECORD'!K:K)</f>
        <v>0</v>
      </c>
    </row>
    <row r="650" spans="18:22">
      <c r="R650" t="str">
        <v>Friday, June 04, 2010</v>
      </c>
      <c r="S650">
        <f>COUNTIF('EMPLOYEES RECORD'!I:I,R650)</f>
        <v>1</v>
      </c>
      <c r="V650">
        <f>AVERAGEIF('EMPLOYEES RECORD'!I:I,HOME.W!R650,'EMPLOYEES RECORD'!K:K)</f>
        <v>0</v>
      </c>
    </row>
    <row r="651" spans="18:22">
      <c r="R651" t="str">
        <v>Sunday, October 16, 1994</v>
      </c>
      <c r="S651">
        <f>COUNTIF('EMPLOYEES RECORD'!I:I,R651)</f>
        <v>1</v>
      </c>
      <c r="V651">
        <f>AVERAGEIF('EMPLOYEES RECORD'!I:I,HOME.W!R651,'EMPLOYEES RECORD'!K:K)</f>
        <v>0</v>
      </c>
    </row>
    <row r="652" spans="18:22">
      <c r="R652" t="str">
        <v>Wednesday, October 14, 2015</v>
      </c>
      <c r="S652">
        <f>COUNTIF('EMPLOYEES RECORD'!I:I,R652)</f>
        <v>1</v>
      </c>
      <c r="V652">
        <f>AVERAGEIF('EMPLOYEES RECORD'!I:I,HOME.W!R652,'EMPLOYEES RECORD'!K:K)</f>
        <v>0</v>
      </c>
    </row>
    <row r="653" spans="18:22">
      <c r="R653" t="str">
        <v>Tuesday, June 24, 2003</v>
      </c>
      <c r="S653">
        <f>COUNTIF('EMPLOYEES RECORD'!I:I,R653)</f>
        <v>1</v>
      </c>
      <c r="V653">
        <f>AVERAGEIF('EMPLOYEES RECORD'!I:I,HOME.W!R653,'EMPLOYEES RECORD'!K:K)</f>
        <v>0</v>
      </c>
    </row>
    <row r="654" spans="18:22">
      <c r="R654" t="str">
        <v>Monday, January 13, 2020</v>
      </c>
      <c r="S654">
        <f>COUNTIF('EMPLOYEES RECORD'!I:I,R654)</f>
        <v>1</v>
      </c>
      <c r="V654">
        <f>AVERAGEIF('EMPLOYEES RECORD'!I:I,HOME.W!R654,'EMPLOYEES RECORD'!K:K)</f>
        <v>0.4</v>
      </c>
    </row>
    <row r="655" spans="18:22">
      <c r="R655" t="str">
        <v>Thursday, August 16, 2007</v>
      </c>
      <c r="S655">
        <f>COUNTIF('EMPLOYEES RECORD'!I:I,R655)</f>
        <v>1</v>
      </c>
      <c r="V655">
        <f>AVERAGEIF('EMPLOYEES RECORD'!I:I,HOME.W!R655,'EMPLOYEES RECORD'!K:K)</f>
        <v>0</v>
      </c>
    </row>
    <row r="656" spans="18:22">
      <c r="R656" t="str">
        <v>Friday, March 16, 2018</v>
      </c>
      <c r="S656">
        <f>COUNTIF('EMPLOYEES RECORD'!I:I,R656)</f>
        <v>1</v>
      </c>
      <c r="V656">
        <f>AVERAGEIF('EMPLOYEES RECORD'!I:I,HOME.W!R656,'EMPLOYEES RECORD'!K:K)</f>
        <v>0</v>
      </c>
    </row>
    <row r="657" spans="18:22">
      <c r="R657" t="str">
        <v>Tuesday, September 26, 2017</v>
      </c>
      <c r="S657">
        <f>COUNTIF('EMPLOYEES RECORD'!I:I,R657)</f>
        <v>1</v>
      </c>
      <c r="V657">
        <f>AVERAGEIF('EMPLOYEES RECORD'!I:I,HOME.W!R657,'EMPLOYEES RECORD'!K:K)</f>
        <v>0</v>
      </c>
    </row>
    <row r="658" spans="18:22">
      <c r="R658" t="str">
        <v>Wednesday, November 02, 2016</v>
      </c>
      <c r="S658">
        <f>COUNTIF('EMPLOYEES RECORD'!I:I,R658)</f>
        <v>1</v>
      </c>
      <c r="V658">
        <f>AVERAGEIF('EMPLOYEES RECORD'!I:I,HOME.W!R658,'EMPLOYEES RECORD'!K:K)</f>
        <v>0.06</v>
      </c>
    </row>
    <row r="659" spans="18:22">
      <c r="R659" t="str">
        <v>Wednesday, January 03, 2018</v>
      </c>
      <c r="S659">
        <f>COUNTIF('EMPLOYEES RECORD'!I:I,R659)</f>
        <v>1</v>
      </c>
      <c r="V659">
        <f>AVERAGEIF('EMPLOYEES RECORD'!I:I,HOME.W!R659,'EMPLOYEES RECORD'!K:K)</f>
        <v>0.2</v>
      </c>
    </row>
    <row r="660" spans="18:22">
      <c r="R660" t="str">
        <v>Wednesday, April 23, 1997</v>
      </c>
      <c r="S660">
        <f>COUNTIF('EMPLOYEES RECORD'!I:I,R660)</f>
        <v>1</v>
      </c>
      <c r="V660">
        <f>AVERAGEIF('EMPLOYEES RECORD'!I:I,HOME.W!R660,'EMPLOYEES RECORD'!K:K)</f>
        <v>0</v>
      </c>
    </row>
    <row r="661" spans="18:22">
      <c r="R661" t="str">
        <v>Tuesday, April 14, 2020</v>
      </c>
      <c r="S661">
        <f>COUNTIF('EMPLOYEES RECORD'!I:I,R661)</f>
        <v>1</v>
      </c>
      <c r="V661">
        <f>AVERAGEIF('EMPLOYEES RECORD'!I:I,HOME.W!R661,'EMPLOYEES RECORD'!K:K)</f>
        <v>0.09</v>
      </c>
    </row>
    <row r="662" spans="18:22">
      <c r="R662" t="str">
        <v>Saturday, August 05, 2017</v>
      </c>
      <c r="S662">
        <f>COUNTIF('EMPLOYEES RECORD'!I:I,R662)</f>
        <v>2</v>
      </c>
      <c r="V662">
        <f>AVERAGEIF('EMPLOYEES RECORD'!I:I,HOME.W!R662,'EMPLOYEES RECORD'!K:K)</f>
        <v>2.5000000000000001E-2</v>
      </c>
    </row>
    <row r="663" spans="18:22">
      <c r="R663" t="str">
        <v>Friday, January 17, 2020</v>
      </c>
      <c r="S663">
        <f>COUNTIF('EMPLOYEES RECORD'!I:I,R663)</f>
        <v>1</v>
      </c>
      <c r="V663">
        <f>AVERAGEIF('EMPLOYEES RECORD'!I:I,HOME.W!R663,'EMPLOYEES RECORD'!K:K)</f>
        <v>0</v>
      </c>
    </row>
    <row r="664" spans="18:22">
      <c r="R664" t="str">
        <v>Friday, January 17, 2003</v>
      </c>
      <c r="S664">
        <f>COUNTIF('EMPLOYEES RECORD'!I:I,R664)</f>
        <v>1</v>
      </c>
      <c r="V664">
        <f>AVERAGEIF('EMPLOYEES RECORD'!I:I,HOME.W!R664,'EMPLOYEES RECORD'!K:K)</f>
        <v>0</v>
      </c>
    </row>
    <row r="665" spans="18:22">
      <c r="R665" t="str">
        <v>Thursday, September 28, 2017</v>
      </c>
      <c r="S665">
        <f>COUNTIF('EMPLOYEES RECORD'!I:I,R665)</f>
        <v>1</v>
      </c>
      <c r="V665">
        <f>AVERAGEIF('EMPLOYEES RECORD'!I:I,HOME.W!R665,'EMPLOYEES RECORD'!K:K)</f>
        <v>0</v>
      </c>
    </row>
    <row r="666" spans="18:22">
      <c r="R666" t="str">
        <v>Friday, January 20, 2017</v>
      </c>
      <c r="S666">
        <f>COUNTIF('EMPLOYEES RECORD'!I:I,R666)</f>
        <v>1</v>
      </c>
      <c r="V666">
        <f>AVERAGEIF('EMPLOYEES RECORD'!I:I,HOME.W!R666,'EMPLOYEES RECORD'!K:K)</f>
        <v>0.1</v>
      </c>
    </row>
    <row r="667" spans="18:22">
      <c r="R667" t="str">
        <v>Sunday, July 25, 2021</v>
      </c>
      <c r="S667">
        <f>COUNTIF('EMPLOYEES RECORD'!I:I,R667)</f>
        <v>1</v>
      </c>
      <c r="V667">
        <f>AVERAGEIF('EMPLOYEES RECORD'!I:I,HOME.W!R667,'EMPLOYEES RECORD'!K:K)</f>
        <v>0.39</v>
      </c>
    </row>
    <row r="668" spans="18:22">
      <c r="R668" t="str">
        <v>Monday, June 04, 2018</v>
      </c>
      <c r="S668">
        <f>COUNTIF('EMPLOYEES RECORD'!I:I,R668)</f>
        <v>2</v>
      </c>
      <c r="V668">
        <f>AVERAGEIF('EMPLOYEES RECORD'!I:I,HOME.W!R668,'EMPLOYEES RECORD'!K:K)</f>
        <v>0.09</v>
      </c>
    </row>
    <row r="669" spans="18:22">
      <c r="R669" t="str">
        <v>Friday, May 21, 2010</v>
      </c>
      <c r="S669">
        <f>COUNTIF('EMPLOYEES RECORD'!I:I,R669)</f>
        <v>1</v>
      </c>
      <c r="V669">
        <f>AVERAGEIF('EMPLOYEES RECORD'!I:I,HOME.W!R669,'EMPLOYEES RECORD'!K:K)</f>
        <v>0.24</v>
      </c>
    </row>
    <row r="670" spans="18:22">
      <c r="R670" t="str">
        <v>Monday, May 18, 2020</v>
      </c>
      <c r="S670">
        <f>COUNTIF('EMPLOYEES RECORD'!I:I,R670)</f>
        <v>1</v>
      </c>
      <c r="V670">
        <f>AVERAGEIF('EMPLOYEES RECORD'!I:I,HOME.W!R670,'EMPLOYEES RECORD'!K:K)</f>
        <v>0</v>
      </c>
    </row>
    <row r="671" spans="18:22">
      <c r="R671" t="str">
        <v>Saturday, March 13, 1999</v>
      </c>
      <c r="S671">
        <f>COUNTIF('EMPLOYEES RECORD'!I:I,R671)</f>
        <v>1</v>
      </c>
      <c r="V671">
        <f>AVERAGEIF('EMPLOYEES RECORD'!I:I,HOME.W!R671,'EMPLOYEES RECORD'!K:K)</f>
        <v>0.32</v>
      </c>
    </row>
    <row r="672" spans="18:22">
      <c r="R672" t="str">
        <v>Friday, September 20, 2002</v>
      </c>
      <c r="S672">
        <f>COUNTIF('EMPLOYEES RECORD'!I:I,R672)</f>
        <v>1</v>
      </c>
      <c r="V672">
        <f>AVERAGEIF('EMPLOYEES RECORD'!I:I,HOME.W!R672,'EMPLOYEES RECORD'!K:K)</f>
        <v>0</v>
      </c>
    </row>
    <row r="673" spans="18:22">
      <c r="R673" t="str">
        <v>Sunday, May 27, 2018</v>
      </c>
      <c r="S673">
        <f>COUNTIF('EMPLOYEES RECORD'!I:I,R673)</f>
        <v>1</v>
      </c>
      <c r="V673">
        <f>AVERAGEIF('EMPLOYEES RECORD'!I:I,HOME.W!R673,'EMPLOYEES RECORD'!K:K)</f>
        <v>0</v>
      </c>
    </row>
    <row r="674" spans="18:22">
      <c r="R674" t="str">
        <v>Tuesday, June 15, 2021</v>
      </c>
      <c r="S674">
        <f>COUNTIF('EMPLOYEES RECORD'!I:I,R674)</f>
        <v>1</v>
      </c>
      <c r="V674">
        <f>AVERAGEIF('EMPLOYEES RECORD'!I:I,HOME.W!R674,'EMPLOYEES RECORD'!K:K)</f>
        <v>0.11</v>
      </c>
    </row>
    <row r="675" spans="18:22">
      <c r="R675" t="str">
        <v>Friday, May 15, 2020</v>
      </c>
      <c r="S675">
        <f>COUNTIF('EMPLOYEES RECORD'!I:I,R675)</f>
        <v>1</v>
      </c>
      <c r="V675">
        <f>AVERAGEIF('EMPLOYEES RECORD'!I:I,HOME.W!R675,'EMPLOYEES RECORD'!K:K)</f>
        <v>0.12</v>
      </c>
    </row>
    <row r="676" spans="18:22">
      <c r="R676" t="str">
        <v>Wednesday, September 05, 2007</v>
      </c>
      <c r="S676">
        <f>COUNTIF('EMPLOYEES RECORD'!I:I,R676)</f>
        <v>1</v>
      </c>
      <c r="V676">
        <f>AVERAGEIF('EMPLOYEES RECORD'!I:I,HOME.W!R676,'EMPLOYEES RECORD'!K:K)</f>
        <v>0.32</v>
      </c>
    </row>
    <row r="677" spans="18:22">
      <c r="R677" t="str">
        <v>Saturday, May 25, 2019</v>
      </c>
      <c r="S677">
        <f>COUNTIF('EMPLOYEES RECORD'!I:I,R677)</f>
        <v>1</v>
      </c>
      <c r="V677">
        <f>AVERAGEIF('EMPLOYEES RECORD'!I:I,HOME.W!R677,'EMPLOYEES RECORD'!K:K)</f>
        <v>0</v>
      </c>
    </row>
    <row r="678" spans="18:22">
      <c r="R678" t="str">
        <v>Friday, December 29, 2006</v>
      </c>
      <c r="S678">
        <f>COUNTIF('EMPLOYEES RECORD'!I:I,R678)</f>
        <v>1</v>
      </c>
      <c r="V678">
        <f>AVERAGEIF('EMPLOYEES RECORD'!I:I,HOME.W!R678,'EMPLOYEES RECORD'!K:K)</f>
        <v>0</v>
      </c>
    </row>
    <row r="679" spans="18:22">
      <c r="R679" t="str">
        <v>Sunday, March 11, 2012</v>
      </c>
      <c r="S679">
        <f>COUNTIF('EMPLOYEES RECORD'!I:I,R679)</f>
        <v>1</v>
      </c>
      <c r="V679">
        <f>AVERAGEIF('EMPLOYEES RECORD'!I:I,HOME.W!R679,'EMPLOYEES RECORD'!K:K)</f>
        <v>0.1</v>
      </c>
    </row>
    <row r="680" spans="18:22">
      <c r="R680" t="str">
        <v>Sunday, December 20, 1992</v>
      </c>
      <c r="S680">
        <f>COUNTIF('EMPLOYEES RECORD'!I:I,R680)</f>
        <v>1</v>
      </c>
      <c r="V680">
        <f>AVERAGEIF('EMPLOYEES RECORD'!I:I,HOME.W!R680,'EMPLOYEES RECORD'!K:K)</f>
        <v>0.09</v>
      </c>
    </row>
    <row r="681" spans="18:22">
      <c r="R681" t="str">
        <v>Wednesday, April 01, 1998</v>
      </c>
      <c r="S681">
        <f>COUNTIF('EMPLOYEES RECORD'!I:I,R681)</f>
        <v>1</v>
      </c>
      <c r="V681">
        <f>AVERAGEIF('EMPLOYEES RECORD'!I:I,HOME.W!R681,'EMPLOYEES RECORD'!K:K)</f>
        <v>0.3</v>
      </c>
    </row>
    <row r="682" spans="18:22">
      <c r="R682" t="str">
        <v>Wednesday, August 16, 2017</v>
      </c>
      <c r="S682">
        <f>COUNTIF('EMPLOYEES RECORD'!I:I,R682)</f>
        <v>1</v>
      </c>
      <c r="V682">
        <f>AVERAGEIF('EMPLOYEES RECORD'!I:I,HOME.W!R682,'EMPLOYEES RECORD'!K:K)</f>
        <v>0.23</v>
      </c>
    </row>
    <row r="683" spans="18:22">
      <c r="R683" t="str">
        <v>Wednesday, August 21, 2019</v>
      </c>
      <c r="S683">
        <f>COUNTIF('EMPLOYEES RECORD'!I:I,R683)</f>
        <v>1</v>
      </c>
      <c r="V683">
        <f>AVERAGEIF('EMPLOYEES RECORD'!I:I,HOME.W!R683,'EMPLOYEES RECORD'!K:K)</f>
        <v>0</v>
      </c>
    </row>
    <row r="684" spans="18:22">
      <c r="R684" t="str">
        <v>Thursday, April 22, 2010</v>
      </c>
      <c r="S684">
        <f>COUNTIF('EMPLOYEES RECORD'!I:I,R684)</f>
        <v>1</v>
      </c>
      <c r="V684">
        <f>AVERAGEIF('EMPLOYEES RECORD'!I:I,HOME.W!R684,'EMPLOYEES RECORD'!K:K)</f>
        <v>0</v>
      </c>
    </row>
    <row r="685" spans="18:22">
      <c r="R685" t="str">
        <v>Monday, May 07, 2018</v>
      </c>
      <c r="S685">
        <f>COUNTIF('EMPLOYEES RECORD'!I:I,R685)</f>
        <v>1</v>
      </c>
      <c r="V685">
        <f>AVERAGEIF('EMPLOYEES RECORD'!I:I,HOME.W!R685,'EMPLOYEES RECORD'!K:K)</f>
        <v>0</v>
      </c>
    </row>
    <row r="686" spans="18:22">
      <c r="R686" t="str">
        <v>Saturday, August 20, 2005</v>
      </c>
      <c r="S686">
        <f>COUNTIF('EMPLOYEES RECORD'!I:I,R686)</f>
        <v>1</v>
      </c>
      <c r="V686">
        <f>AVERAGEIF('EMPLOYEES RECORD'!I:I,HOME.W!R686,'EMPLOYEES RECORD'!K:K)</f>
        <v>0</v>
      </c>
    </row>
    <row r="687" spans="18:22">
      <c r="R687" t="str">
        <v>Monday, April 11, 2005</v>
      </c>
      <c r="S687">
        <f>COUNTIF('EMPLOYEES RECORD'!I:I,R687)</f>
        <v>1</v>
      </c>
      <c r="V687">
        <f>AVERAGEIF('EMPLOYEES RECORD'!I:I,HOME.W!R687,'EMPLOYEES RECORD'!K:K)</f>
        <v>0.11</v>
      </c>
    </row>
    <row r="688" spans="18:22">
      <c r="R688" t="str">
        <v>Sunday, May 29, 2011</v>
      </c>
      <c r="S688">
        <f>COUNTIF('EMPLOYEES RECORD'!I:I,R688)</f>
        <v>1</v>
      </c>
      <c r="V688">
        <f>AVERAGEIF('EMPLOYEES RECORD'!I:I,HOME.W!R688,'EMPLOYEES RECORD'!K:K)</f>
        <v>0.06</v>
      </c>
    </row>
    <row r="689" spans="18:22">
      <c r="R689" t="str">
        <v>Thursday, December 30, 2010</v>
      </c>
      <c r="S689">
        <f>COUNTIF('EMPLOYEES RECORD'!I:I,R689)</f>
        <v>1</v>
      </c>
      <c r="V689">
        <f>AVERAGEIF('EMPLOYEES RECORD'!I:I,HOME.W!R689,'EMPLOYEES RECORD'!K:K)</f>
        <v>0.36</v>
      </c>
    </row>
    <row r="690" spans="18:22">
      <c r="R690" t="str">
        <v>Sunday, November 19, 2017</v>
      </c>
      <c r="S690">
        <f>COUNTIF('EMPLOYEES RECORD'!I:I,R690)</f>
        <v>1</v>
      </c>
      <c r="V690">
        <f>AVERAGEIF('EMPLOYEES RECORD'!I:I,HOME.W!R690,'EMPLOYEES RECORD'!K:K)</f>
        <v>0.06</v>
      </c>
    </row>
    <row r="691" spans="18:22">
      <c r="R691" t="str">
        <v>Friday, October 14, 2005</v>
      </c>
      <c r="S691">
        <f>COUNTIF('EMPLOYEES RECORD'!I:I,R691)</f>
        <v>1</v>
      </c>
      <c r="V691">
        <f>AVERAGEIF('EMPLOYEES RECORD'!I:I,HOME.W!R691,'EMPLOYEES RECORD'!K:K)</f>
        <v>0</v>
      </c>
    </row>
    <row r="692" spans="18:22">
      <c r="R692" t="str">
        <v>Saturday, November 21, 2015</v>
      </c>
      <c r="S692">
        <f>COUNTIF('EMPLOYEES RECORD'!I:I,R692)</f>
        <v>1</v>
      </c>
      <c r="V692">
        <f>AVERAGEIF('EMPLOYEES RECORD'!I:I,HOME.W!R692,'EMPLOYEES RECORD'!K:K)</f>
        <v>0</v>
      </c>
    </row>
    <row r="693" spans="18:22">
      <c r="R693" t="str">
        <v>Wednesday, December 11, 2019</v>
      </c>
      <c r="S693">
        <f>COUNTIF('EMPLOYEES RECORD'!I:I,R693)</f>
        <v>1</v>
      </c>
      <c r="V693">
        <f>AVERAGEIF('EMPLOYEES RECORD'!I:I,HOME.W!R693,'EMPLOYEES RECORD'!K:K)</f>
        <v>0.28000000000000003</v>
      </c>
    </row>
    <row r="694" spans="18:22">
      <c r="R694" t="str">
        <v>Thursday, February 27, 2014</v>
      </c>
      <c r="S694">
        <f>COUNTIF('EMPLOYEES RECORD'!I:I,R694)</f>
        <v>1</v>
      </c>
      <c r="V694">
        <f>AVERAGEIF('EMPLOYEES RECORD'!I:I,HOME.W!R694,'EMPLOYEES RECORD'!K:K)</f>
        <v>0</v>
      </c>
    </row>
    <row r="695" spans="18:22">
      <c r="R695" t="str">
        <v>Thursday, December 13, 2012</v>
      </c>
      <c r="S695">
        <f>COUNTIF('EMPLOYEES RECORD'!I:I,R695)</f>
        <v>1</v>
      </c>
      <c r="V695">
        <f>AVERAGEIF('EMPLOYEES RECORD'!I:I,HOME.W!R695,'EMPLOYEES RECORD'!K:K)</f>
        <v>0.32</v>
      </c>
    </row>
    <row r="696" spans="18:22">
      <c r="R696" t="str">
        <v>Friday, January 30, 2009</v>
      </c>
      <c r="S696">
        <f>COUNTIF('EMPLOYEES RECORD'!I:I,R696)</f>
        <v>1</v>
      </c>
      <c r="V696">
        <f>AVERAGEIF('EMPLOYEES RECORD'!I:I,HOME.W!R696,'EMPLOYEES RECORD'!K:K)</f>
        <v>0.13</v>
      </c>
    </row>
    <row r="697" spans="18:22">
      <c r="R697" t="str">
        <v>Monday, October 05, 2009</v>
      </c>
      <c r="S697">
        <f>COUNTIF('EMPLOYEES RECORD'!I:I,R697)</f>
        <v>1</v>
      </c>
      <c r="V697">
        <f>AVERAGEIF('EMPLOYEES RECORD'!I:I,HOME.W!R697,'EMPLOYEES RECORD'!K:K)</f>
        <v>7.0000000000000007E-2</v>
      </c>
    </row>
    <row r="698" spans="18:22">
      <c r="R698" t="str">
        <v>Monday, May 26, 1997</v>
      </c>
      <c r="S698">
        <f>COUNTIF('EMPLOYEES RECORD'!I:I,R698)</f>
        <v>1</v>
      </c>
      <c r="V698">
        <f>AVERAGEIF('EMPLOYEES RECORD'!I:I,HOME.W!R698,'EMPLOYEES RECORD'!K:K)</f>
        <v>0.37</v>
      </c>
    </row>
    <row r="699" spans="18:22">
      <c r="R699" t="str">
        <v>Thursday, July 16, 2015</v>
      </c>
      <c r="S699">
        <f>COUNTIF('EMPLOYEES RECORD'!I:I,R699)</f>
        <v>1</v>
      </c>
      <c r="V699">
        <f>AVERAGEIF('EMPLOYEES RECORD'!I:I,HOME.W!R699,'EMPLOYEES RECORD'!K:K)</f>
        <v>0.09</v>
      </c>
    </row>
    <row r="700" spans="18:22">
      <c r="R700" t="str">
        <v>Sunday, April 19, 2015</v>
      </c>
      <c r="S700">
        <f>COUNTIF('EMPLOYEES RECORD'!I:I,R700)</f>
        <v>1</v>
      </c>
      <c r="V700">
        <f>AVERAGEIF('EMPLOYEES RECORD'!I:I,HOME.W!R700,'EMPLOYEES RECORD'!K:K)</f>
        <v>0</v>
      </c>
    </row>
    <row r="701" spans="18:22">
      <c r="R701" t="str">
        <v>Saturday, February 11, 2017</v>
      </c>
      <c r="S701">
        <f>COUNTIF('EMPLOYEES RECORD'!I:I,R701)</f>
        <v>2</v>
      </c>
      <c r="V701">
        <f>AVERAGEIF('EMPLOYEES RECORD'!I:I,HOME.W!R701,'EMPLOYEES RECORD'!K:K)</f>
        <v>0</v>
      </c>
    </row>
    <row r="702" spans="18:22">
      <c r="R702" t="str">
        <v>Monday, November 28, 2016</v>
      </c>
      <c r="S702">
        <f>COUNTIF('EMPLOYEES RECORD'!I:I,R702)</f>
        <v>1</v>
      </c>
      <c r="V702">
        <f>AVERAGEIF('EMPLOYEES RECORD'!I:I,HOME.W!R702,'EMPLOYEES RECORD'!K:K)</f>
        <v>0.16</v>
      </c>
    </row>
    <row r="703" spans="18:22">
      <c r="R703" t="str">
        <v>Friday, April 29, 2016</v>
      </c>
      <c r="S703">
        <f>COUNTIF('EMPLOYEES RECORD'!I:I,R703)</f>
        <v>1</v>
      </c>
      <c r="V703">
        <f>AVERAGEIF('EMPLOYEES RECORD'!I:I,HOME.W!R703,'EMPLOYEES RECORD'!K:K)</f>
        <v>0</v>
      </c>
    </row>
    <row r="704" spans="18:22">
      <c r="R704" t="str">
        <v>Thursday, December 04, 2014</v>
      </c>
      <c r="S704">
        <f>COUNTIF('EMPLOYEES RECORD'!I:I,R704)</f>
        <v>1</v>
      </c>
      <c r="V704">
        <f>AVERAGEIF('EMPLOYEES RECORD'!I:I,HOME.W!R704,'EMPLOYEES RECORD'!K:K)</f>
        <v>0.11</v>
      </c>
    </row>
    <row r="705" spans="18:22">
      <c r="R705" t="str">
        <v>Saturday, September 22, 2007</v>
      </c>
      <c r="S705">
        <f>COUNTIF('EMPLOYEES RECORD'!I:I,R705)</f>
        <v>1</v>
      </c>
      <c r="V705">
        <f>AVERAGEIF('EMPLOYEES RECORD'!I:I,HOME.W!R705,'EMPLOYEES RECORD'!K:K)</f>
        <v>0</v>
      </c>
    </row>
    <row r="706" spans="18:22">
      <c r="R706" t="str">
        <v>Tuesday, June 30, 1992</v>
      </c>
      <c r="S706">
        <f>COUNTIF('EMPLOYEES RECORD'!I:I,R706)</f>
        <v>1</v>
      </c>
      <c r="V706">
        <f>AVERAGEIF('EMPLOYEES RECORD'!I:I,HOME.W!R706,'EMPLOYEES RECORD'!K:K)</f>
        <v>0</v>
      </c>
    </row>
    <row r="707" spans="18:22">
      <c r="R707" t="str">
        <v>Thursday, May 03, 2012</v>
      </c>
      <c r="S707">
        <f>COUNTIF('EMPLOYEES RECORD'!I:I,R707)</f>
        <v>1</v>
      </c>
      <c r="V707">
        <f>AVERAGEIF('EMPLOYEES RECORD'!I:I,HOME.W!R707,'EMPLOYEES RECORD'!K:K)</f>
        <v>0</v>
      </c>
    </row>
    <row r="708" spans="18:22">
      <c r="R708" t="str">
        <v>Thursday, September 24, 2015</v>
      </c>
      <c r="S708">
        <f>COUNTIF('EMPLOYEES RECORD'!I:I,R708)</f>
        <v>1</v>
      </c>
      <c r="V708">
        <f>AVERAGEIF('EMPLOYEES RECORD'!I:I,HOME.W!R708,'EMPLOYEES RECORD'!K:K)</f>
        <v>0.32</v>
      </c>
    </row>
    <row r="709" spans="18:22">
      <c r="R709" t="str">
        <v>Monday, April 24, 2017</v>
      </c>
      <c r="S709">
        <f>COUNTIF('EMPLOYEES RECORD'!I:I,R709)</f>
        <v>1</v>
      </c>
      <c r="V709">
        <f>AVERAGEIF('EMPLOYEES RECORD'!I:I,HOME.W!R709,'EMPLOYEES RECORD'!K:K)</f>
        <v>0.09</v>
      </c>
    </row>
    <row r="710" spans="18:22">
      <c r="R710" t="str">
        <v>Friday, September 09, 2016</v>
      </c>
      <c r="S710">
        <f>COUNTIF('EMPLOYEES RECORD'!I:I,R710)</f>
        <v>1</v>
      </c>
      <c r="V710">
        <f>AVERAGEIF('EMPLOYEES RECORD'!I:I,HOME.W!R710,'EMPLOYEES RECORD'!K:K)</f>
        <v>0</v>
      </c>
    </row>
    <row r="711" spans="18:22">
      <c r="R711" t="str">
        <v>Tuesday, August 19, 1997</v>
      </c>
      <c r="S711">
        <f>COUNTIF('EMPLOYEES RECORD'!I:I,R711)</f>
        <v>1</v>
      </c>
      <c r="V711">
        <f>AVERAGEIF('EMPLOYEES RECORD'!I:I,HOME.W!R711,'EMPLOYEES RECORD'!K:K)</f>
        <v>0.28000000000000003</v>
      </c>
    </row>
    <row r="712" spans="18:22">
      <c r="R712" t="str">
        <v>Saturday, November 24, 2012</v>
      </c>
      <c r="S712">
        <f>COUNTIF('EMPLOYEES RECORD'!I:I,R712)</f>
        <v>1</v>
      </c>
      <c r="V712">
        <f>AVERAGEIF('EMPLOYEES RECORD'!I:I,HOME.W!R712,'EMPLOYEES RECORD'!K:K)</f>
        <v>0</v>
      </c>
    </row>
    <row r="713" spans="18:22">
      <c r="R713" t="str">
        <v>Friday, August 16, 2002</v>
      </c>
      <c r="S713">
        <f>COUNTIF('EMPLOYEES RECORD'!I:I,R713)</f>
        <v>1</v>
      </c>
      <c r="V713">
        <f>AVERAGEIF('EMPLOYEES RECORD'!I:I,HOME.W!R713,'EMPLOYEES RECORD'!K:K)</f>
        <v>0.33</v>
      </c>
    </row>
    <row r="714" spans="18:22">
      <c r="R714" t="str">
        <v>Monday, February 11, 2002</v>
      </c>
      <c r="S714">
        <f>COUNTIF('EMPLOYEES RECORD'!I:I,R714)</f>
        <v>1</v>
      </c>
      <c r="V714">
        <f>AVERAGEIF('EMPLOYEES RECORD'!I:I,HOME.W!R714,'EMPLOYEES RECORD'!K:K)</f>
        <v>0</v>
      </c>
    </row>
    <row r="715" spans="18:22">
      <c r="R715" t="str">
        <v>Sunday, May 09, 2021</v>
      </c>
      <c r="S715">
        <f>COUNTIF('EMPLOYEES RECORD'!I:I,R715)</f>
        <v>1</v>
      </c>
      <c r="V715">
        <f>AVERAGEIF('EMPLOYEES RECORD'!I:I,HOME.W!R715,'EMPLOYEES RECORD'!K:K)</f>
        <v>0.08</v>
      </c>
    </row>
    <row r="716" spans="18:22">
      <c r="R716" t="str">
        <v>Friday, December 27, 2013</v>
      </c>
      <c r="S716">
        <f>COUNTIF('EMPLOYEES RECORD'!I:I,R716)</f>
        <v>1</v>
      </c>
      <c r="V716">
        <f>AVERAGEIF('EMPLOYEES RECORD'!I:I,HOME.W!R716,'EMPLOYEES RECORD'!K:K)</f>
        <v>0.28000000000000003</v>
      </c>
    </row>
    <row r="717" spans="18:22">
      <c r="R717" t="str">
        <v>Tuesday, April 06, 2010</v>
      </c>
      <c r="S717">
        <f>COUNTIF('EMPLOYEES RECORD'!I:I,R717)</f>
        <v>1</v>
      </c>
      <c r="V717">
        <f>AVERAGEIF('EMPLOYEES RECORD'!I:I,HOME.W!R717,'EMPLOYEES RECORD'!K:K)</f>
        <v>0.12</v>
      </c>
    </row>
    <row r="718" spans="18:22">
      <c r="R718" t="str">
        <v>Saturday, October 28, 2006</v>
      </c>
      <c r="S718">
        <f>COUNTIF('EMPLOYEES RECORD'!I:I,R718)</f>
        <v>1</v>
      </c>
      <c r="V718">
        <f>AVERAGEIF('EMPLOYEES RECORD'!I:I,HOME.W!R718,'EMPLOYEES RECORD'!K:K)</f>
        <v>0.28000000000000003</v>
      </c>
    </row>
    <row r="719" spans="18:22">
      <c r="R719" t="str">
        <v>Monday, February 25, 2019</v>
      </c>
      <c r="S719">
        <f>COUNTIF('EMPLOYEES RECORD'!I:I,R719)</f>
        <v>1</v>
      </c>
      <c r="V719">
        <f>AVERAGEIF('EMPLOYEES RECORD'!I:I,HOME.W!R719,'EMPLOYEES RECORD'!K:K)</f>
        <v>0.39</v>
      </c>
    </row>
    <row r="720" spans="18:22">
      <c r="R720" t="str">
        <v>Wednesday, September 27, 2006</v>
      </c>
      <c r="S720">
        <f>COUNTIF('EMPLOYEES RECORD'!I:I,R720)</f>
        <v>1</v>
      </c>
      <c r="V720">
        <f>AVERAGEIF('EMPLOYEES RECORD'!I:I,HOME.W!R720,'EMPLOYEES RECORD'!K:K)</f>
        <v>0</v>
      </c>
    </row>
    <row r="721" spans="18:22">
      <c r="R721" t="str">
        <v>Monday, January 09, 2017</v>
      </c>
      <c r="S721">
        <f>COUNTIF('EMPLOYEES RECORD'!I:I,R721)</f>
        <v>1</v>
      </c>
      <c r="V721">
        <f>AVERAGEIF('EMPLOYEES RECORD'!I:I,HOME.W!R721,'EMPLOYEES RECORD'!K:K)</f>
        <v>0</v>
      </c>
    </row>
    <row r="722" spans="18:22">
      <c r="R722" t="str">
        <v>Saturday, August 17, 2013</v>
      </c>
      <c r="S722">
        <f>COUNTIF('EMPLOYEES RECORD'!I:I,R722)</f>
        <v>1</v>
      </c>
      <c r="V722">
        <f>AVERAGEIF('EMPLOYEES RECORD'!I:I,HOME.W!R722,'EMPLOYEES RECORD'!K:K)</f>
        <v>0.3</v>
      </c>
    </row>
    <row r="723" spans="18:22">
      <c r="R723" t="str">
        <v>Friday, February 07, 2020</v>
      </c>
      <c r="S723">
        <f>COUNTIF('EMPLOYEES RECORD'!I:I,R723)</f>
        <v>1</v>
      </c>
      <c r="V723">
        <f>AVERAGEIF('EMPLOYEES RECORD'!I:I,HOME.W!R723,'EMPLOYEES RECORD'!K:K)</f>
        <v>0.18</v>
      </c>
    </row>
    <row r="724" spans="18:22">
      <c r="R724" t="str">
        <v>Wednesday, July 27, 2005</v>
      </c>
      <c r="S724">
        <f>COUNTIF('EMPLOYEES RECORD'!I:I,R724)</f>
        <v>1</v>
      </c>
      <c r="V724">
        <f>AVERAGEIF('EMPLOYEES RECORD'!I:I,HOME.W!R724,'EMPLOYEES RECORD'!K:K)</f>
        <v>0</v>
      </c>
    </row>
    <row r="725" spans="18:22">
      <c r="R725" t="str">
        <v>Thursday, March 15, 2007</v>
      </c>
      <c r="S725">
        <f>COUNTIF('EMPLOYEES RECORD'!I:I,R725)</f>
        <v>1</v>
      </c>
      <c r="V725">
        <f>AVERAGEIF('EMPLOYEES RECORD'!I:I,HOME.W!R725,'EMPLOYEES RECORD'!K:K)</f>
        <v>0.24</v>
      </c>
    </row>
    <row r="726" spans="18:22">
      <c r="R726" t="str">
        <v>Wednesday, May 04, 2016</v>
      </c>
      <c r="S726">
        <f>COUNTIF('EMPLOYEES RECORD'!I:I,R726)</f>
        <v>1</v>
      </c>
      <c r="V726">
        <f>AVERAGEIF('EMPLOYEES RECORD'!I:I,HOME.W!R726,'EMPLOYEES RECORD'!K:K)</f>
        <v>0</v>
      </c>
    </row>
    <row r="727" spans="18:22">
      <c r="R727" t="str">
        <v>Friday, November 29, 2019</v>
      </c>
      <c r="S727">
        <f>COUNTIF('EMPLOYEES RECORD'!I:I,R727)</f>
        <v>1</v>
      </c>
      <c r="V727">
        <f>AVERAGEIF('EMPLOYEES RECORD'!I:I,HOME.W!R727,'EMPLOYEES RECORD'!K:K)</f>
        <v>0</v>
      </c>
    </row>
    <row r="728" spans="18:22">
      <c r="R728" t="str">
        <v>Thursday, June 26, 2003</v>
      </c>
      <c r="S728">
        <f>COUNTIF('EMPLOYEES RECORD'!I:I,R728)</f>
        <v>1</v>
      </c>
      <c r="V728">
        <f>AVERAGEIF('EMPLOYEES RECORD'!I:I,HOME.W!R728,'EMPLOYEES RECORD'!K:K)</f>
        <v>0</v>
      </c>
    </row>
    <row r="729" spans="18:22">
      <c r="R729" t="str">
        <v>Sunday, February 12, 2017</v>
      </c>
      <c r="S729">
        <f>COUNTIF('EMPLOYEES RECORD'!I:I,R729)</f>
        <v>1</v>
      </c>
      <c r="V729">
        <f>AVERAGEIF('EMPLOYEES RECORD'!I:I,HOME.W!R729,'EMPLOYEES RECORD'!K:K)</f>
        <v>0</v>
      </c>
    </row>
    <row r="730" spans="18:22">
      <c r="R730" t="str">
        <v>Wednesday, November 22, 2017</v>
      </c>
      <c r="S730">
        <f>COUNTIF('EMPLOYEES RECORD'!I:I,R730)</f>
        <v>1</v>
      </c>
      <c r="V730">
        <f>AVERAGEIF('EMPLOYEES RECORD'!I:I,HOME.W!R730,'EMPLOYEES RECORD'!K:K)</f>
        <v>0.15</v>
      </c>
    </row>
    <row r="731" spans="18:22">
      <c r="R731" t="str">
        <v>Wednesday, March 05, 2014</v>
      </c>
      <c r="S731">
        <f>COUNTIF('EMPLOYEES RECORD'!I:I,R731)</f>
        <v>1</v>
      </c>
      <c r="V731">
        <f>AVERAGEIF('EMPLOYEES RECORD'!I:I,HOME.W!R731,'EMPLOYEES RECORD'!K:K)</f>
        <v>0</v>
      </c>
    </row>
    <row r="732" spans="18:22">
      <c r="R732" t="str">
        <v>Friday, May 14, 2004</v>
      </c>
      <c r="S732">
        <f>COUNTIF('EMPLOYEES RECORD'!I:I,R732)</f>
        <v>1</v>
      </c>
      <c r="V732">
        <f>AVERAGEIF('EMPLOYEES RECORD'!I:I,HOME.W!R732,'EMPLOYEES RECORD'!K:K)</f>
        <v>0.26</v>
      </c>
    </row>
    <row r="733" spans="18:22">
      <c r="R733" t="str">
        <v>Thursday, April 23, 2015</v>
      </c>
      <c r="S733">
        <f>COUNTIF('EMPLOYEES RECORD'!I:I,R733)</f>
        <v>1</v>
      </c>
      <c r="V733">
        <f>AVERAGEIF('EMPLOYEES RECORD'!I:I,HOME.W!R733,'EMPLOYEES RECORD'!K:K)</f>
        <v>0</v>
      </c>
    </row>
    <row r="734" spans="18:22">
      <c r="R734" t="str">
        <v>Tuesday, July 24, 2018</v>
      </c>
      <c r="S734">
        <f>COUNTIF('EMPLOYEES RECORD'!I:I,R734)</f>
        <v>1</v>
      </c>
      <c r="V734">
        <f>AVERAGEIF('EMPLOYEES RECORD'!I:I,HOME.W!R734,'EMPLOYEES RECORD'!K:K)</f>
        <v>0.12</v>
      </c>
    </row>
    <row r="735" spans="18:22">
      <c r="R735" t="str">
        <v>Tuesday, March 25, 2008</v>
      </c>
      <c r="S735">
        <f>COUNTIF('EMPLOYEES RECORD'!I:I,R735)</f>
        <v>1</v>
      </c>
      <c r="V735">
        <f>AVERAGEIF('EMPLOYEES RECORD'!I:I,HOME.W!R735,'EMPLOYEES RECORD'!K:K)</f>
        <v>0</v>
      </c>
    </row>
    <row r="736" spans="18:22">
      <c r="R736" t="str">
        <v>Wednesday, May 02, 2007</v>
      </c>
      <c r="S736">
        <f>COUNTIF('EMPLOYEES RECORD'!I:I,R736)</f>
        <v>1</v>
      </c>
      <c r="V736">
        <f>AVERAGEIF('EMPLOYEES RECORD'!I:I,HOME.W!R736,'EMPLOYEES RECORD'!K:K)</f>
        <v>0</v>
      </c>
    </row>
    <row r="737" spans="18:22">
      <c r="R737" t="str">
        <v>Sunday, January 17, 2021</v>
      </c>
      <c r="S737">
        <f>COUNTIF('EMPLOYEES RECORD'!I:I,R737)</f>
        <v>2</v>
      </c>
      <c r="V737">
        <f>AVERAGEIF('EMPLOYEES RECORD'!I:I,HOME.W!R737,'EMPLOYEES RECORD'!K:K)</f>
        <v>0</v>
      </c>
    </row>
    <row r="738" spans="18:22">
      <c r="R738" t="str">
        <v>Saturday, December 26, 1992</v>
      </c>
      <c r="S738">
        <f>COUNTIF('EMPLOYEES RECORD'!I:I,R738)</f>
        <v>1</v>
      </c>
      <c r="V738">
        <f>AVERAGEIF('EMPLOYEES RECORD'!I:I,HOME.W!R738,'EMPLOYEES RECORD'!K:K)</f>
        <v>0.08</v>
      </c>
    </row>
    <row r="739" spans="18:22">
      <c r="R739" t="str">
        <v>Saturday, September 15, 2018</v>
      </c>
      <c r="S739">
        <f>COUNTIF('EMPLOYEES RECORD'!I:I,R739)</f>
        <v>1</v>
      </c>
      <c r="V739">
        <f>AVERAGEIF('EMPLOYEES RECORD'!I:I,HOME.W!R739,'EMPLOYEES RECORD'!K:K)</f>
        <v>7.0000000000000007E-2</v>
      </c>
    </row>
    <row r="740" spans="18:22">
      <c r="R740" t="str">
        <v>Monday, July 09, 2012</v>
      </c>
      <c r="S740">
        <f>COUNTIF('EMPLOYEES RECORD'!I:I,R740)</f>
        <v>1</v>
      </c>
      <c r="V740">
        <f>AVERAGEIF('EMPLOYEES RECORD'!I:I,HOME.W!R740,'EMPLOYEES RECORD'!K:K)</f>
        <v>7.0000000000000007E-2</v>
      </c>
    </row>
    <row r="741" spans="18:22">
      <c r="R741" t="str">
        <v>Monday, March 15, 2021</v>
      </c>
      <c r="S741">
        <f>COUNTIF('EMPLOYEES RECORD'!I:I,R741)</f>
        <v>1</v>
      </c>
      <c r="V741">
        <f>AVERAGEIF('EMPLOYEES RECORD'!I:I,HOME.W!R741,'EMPLOYEES RECORD'!K:K)</f>
        <v>0</v>
      </c>
    </row>
    <row r="742" spans="18:22">
      <c r="R742" t="str">
        <v>Friday, March 27, 2015</v>
      </c>
      <c r="S742">
        <f>COUNTIF('EMPLOYEES RECORD'!I:I,R742)</f>
        <v>1</v>
      </c>
      <c r="V742">
        <f>AVERAGEIF('EMPLOYEES RECORD'!I:I,HOME.W!R742,'EMPLOYEES RECORD'!K:K)</f>
        <v>0.12</v>
      </c>
    </row>
    <row r="743" spans="18:22">
      <c r="R743" t="str">
        <v>Sunday, August 10, 2014</v>
      </c>
      <c r="S743">
        <f>COUNTIF('EMPLOYEES RECORD'!I:I,R743)</f>
        <v>1</v>
      </c>
      <c r="V743">
        <f>AVERAGEIF('EMPLOYEES RECORD'!I:I,HOME.W!R743,'EMPLOYEES RECORD'!K:K)</f>
        <v>0</v>
      </c>
    </row>
    <row r="744" spans="18:22">
      <c r="R744" t="str">
        <v>Thursday, June 04, 2009</v>
      </c>
      <c r="S744">
        <f>COUNTIF('EMPLOYEES RECORD'!I:I,R744)</f>
        <v>1</v>
      </c>
      <c r="V744">
        <f>AVERAGEIF('EMPLOYEES RECORD'!I:I,HOME.W!R744,'EMPLOYEES RECORD'!K:K)</f>
        <v>0.26</v>
      </c>
    </row>
    <row r="745" spans="18:22">
      <c r="R745" t="str">
        <v>Friday, February 08, 2002</v>
      </c>
      <c r="S745">
        <f>COUNTIF('EMPLOYEES RECORD'!I:I,R745)</f>
        <v>1</v>
      </c>
      <c r="V745">
        <f>AVERAGEIF('EMPLOYEES RECORD'!I:I,HOME.W!R745,'EMPLOYEES RECORD'!K:K)</f>
        <v>0.13</v>
      </c>
    </row>
    <row r="746" spans="18:22">
      <c r="R746" t="str">
        <v>Monday, November 09, 2015</v>
      </c>
      <c r="S746">
        <f>COUNTIF('EMPLOYEES RECORD'!I:I,R746)</f>
        <v>2</v>
      </c>
      <c r="V746">
        <f>AVERAGEIF('EMPLOYEES RECORD'!I:I,HOME.W!R746,'EMPLOYEES RECORD'!K:K)</f>
        <v>0</v>
      </c>
    </row>
    <row r="747" spans="18:22">
      <c r="R747" t="str">
        <v>Friday, September 28, 2018</v>
      </c>
      <c r="S747">
        <f>COUNTIF('EMPLOYEES RECORD'!I:I,R747)</f>
        <v>1</v>
      </c>
      <c r="V747">
        <f>AVERAGEIF('EMPLOYEES RECORD'!I:I,HOME.W!R747,'EMPLOYEES RECORD'!K:K)</f>
        <v>0</v>
      </c>
    </row>
    <row r="748" spans="18:22">
      <c r="R748" t="str">
        <v>Thursday, March 11, 2004</v>
      </c>
      <c r="S748">
        <f>COUNTIF('EMPLOYEES RECORD'!I:I,R748)</f>
        <v>1</v>
      </c>
      <c r="V748">
        <f>AVERAGEIF('EMPLOYEES RECORD'!I:I,HOME.W!R748,'EMPLOYEES RECORD'!K:K)</f>
        <v>0</v>
      </c>
    </row>
    <row r="749" spans="18:22">
      <c r="R749" t="str">
        <v>Wednesday, February 06, 2019</v>
      </c>
      <c r="S749">
        <f>COUNTIF('EMPLOYEES RECORD'!I:I,R749)</f>
        <v>1</v>
      </c>
      <c r="V749">
        <f>AVERAGEIF('EMPLOYEES RECORD'!I:I,HOME.W!R749,'EMPLOYEES RECORD'!K:K)</f>
        <v>0.1</v>
      </c>
    </row>
    <row r="750" spans="18:22">
      <c r="R750" t="str">
        <v>Friday, November 21, 2014</v>
      </c>
      <c r="S750">
        <f>COUNTIF('EMPLOYEES RECORD'!I:I,R750)</f>
        <v>1</v>
      </c>
      <c r="V750">
        <f>AVERAGEIF('EMPLOYEES RECORD'!I:I,HOME.W!R750,'EMPLOYEES RECORD'!K:K)</f>
        <v>0</v>
      </c>
    </row>
    <row r="751" spans="18:22">
      <c r="R751" t="str">
        <v>Monday, February 10, 2014</v>
      </c>
      <c r="S751">
        <f>COUNTIF('EMPLOYEES RECORD'!I:I,R751)</f>
        <v>1</v>
      </c>
      <c r="V751">
        <f>AVERAGEIF('EMPLOYEES RECORD'!I:I,HOME.W!R751,'EMPLOYEES RECORD'!K:K)</f>
        <v>0</v>
      </c>
    </row>
    <row r="752" spans="18:22">
      <c r="R752" t="str">
        <v>Tuesday, November 10, 2015</v>
      </c>
      <c r="S752">
        <f>COUNTIF('EMPLOYEES RECORD'!I:I,R752)</f>
        <v>1</v>
      </c>
      <c r="V752">
        <f>AVERAGEIF('EMPLOYEES RECORD'!I:I,HOME.W!R752,'EMPLOYEES RECORD'!K:K)</f>
        <v>0</v>
      </c>
    </row>
    <row r="753" spans="18:22">
      <c r="R753" t="str">
        <v>Sunday, May 09, 2010</v>
      </c>
      <c r="S753">
        <f>COUNTIF('EMPLOYEES RECORD'!I:I,R753)</f>
        <v>1</v>
      </c>
      <c r="V753">
        <f>AVERAGEIF('EMPLOYEES RECORD'!I:I,HOME.W!R753,'EMPLOYEES RECORD'!K:K)</f>
        <v>0</v>
      </c>
    </row>
    <row r="754" spans="18:22">
      <c r="R754" t="str">
        <v>Wednesday, July 30, 1997</v>
      </c>
      <c r="S754">
        <f>COUNTIF('EMPLOYEES RECORD'!I:I,R754)</f>
        <v>1</v>
      </c>
      <c r="V754">
        <f>AVERAGEIF('EMPLOYEES RECORD'!I:I,HOME.W!R754,'EMPLOYEES RECORD'!K:K)</f>
        <v>0</v>
      </c>
    </row>
    <row r="755" spans="18:22">
      <c r="R755" t="str">
        <v>Sunday, September 24, 2000</v>
      </c>
      <c r="S755">
        <f>COUNTIF('EMPLOYEES RECORD'!I:I,R755)</f>
        <v>1</v>
      </c>
      <c r="V755">
        <f>AVERAGEIF('EMPLOYEES RECORD'!I:I,HOME.W!R755,'EMPLOYEES RECORD'!K:K)</f>
        <v>0</v>
      </c>
    </row>
    <row r="756" spans="18:22">
      <c r="R756" t="str">
        <v>Friday, April 30, 2004</v>
      </c>
      <c r="S756">
        <f>COUNTIF('EMPLOYEES RECORD'!I:I,R756)</f>
        <v>1</v>
      </c>
      <c r="V756">
        <f>AVERAGEIF('EMPLOYEES RECORD'!I:I,HOME.W!R756,'EMPLOYEES RECORD'!K:K)</f>
        <v>0</v>
      </c>
    </row>
    <row r="757" spans="18:22">
      <c r="R757" t="str">
        <v>Monday, February 26, 2018</v>
      </c>
      <c r="S757">
        <f>COUNTIF('EMPLOYEES RECORD'!I:I,R757)</f>
        <v>1</v>
      </c>
      <c r="V757">
        <f>AVERAGEIF('EMPLOYEES RECORD'!I:I,HOME.W!R757,'EMPLOYEES RECORD'!K:K)</f>
        <v>0</v>
      </c>
    </row>
    <row r="758" spans="18:22">
      <c r="R758" t="str">
        <v>Monday, June 15, 1998</v>
      </c>
      <c r="S758">
        <f>COUNTIF('EMPLOYEES RECORD'!I:I,R758)</f>
        <v>1</v>
      </c>
      <c r="V758">
        <f>AVERAGEIF('EMPLOYEES RECORD'!I:I,HOME.W!R758,'EMPLOYEES RECORD'!K:K)</f>
        <v>0</v>
      </c>
    </row>
    <row r="759" spans="18:22">
      <c r="R759" t="str">
        <v>Saturday, November 09, 2019</v>
      </c>
      <c r="S759">
        <f>COUNTIF('EMPLOYEES RECORD'!I:I,R759)</f>
        <v>1</v>
      </c>
      <c r="V759">
        <f>AVERAGEIF('EMPLOYEES RECORD'!I:I,HOME.W!R759,'EMPLOYEES RECORD'!K:K)</f>
        <v>0</v>
      </c>
    </row>
    <row r="760" spans="18:22">
      <c r="R760" t="str">
        <v>Sunday, June 29, 2014</v>
      </c>
      <c r="S760">
        <f>COUNTIF('EMPLOYEES RECORD'!I:I,R760)</f>
        <v>1</v>
      </c>
      <c r="V760">
        <f>AVERAGEIF('EMPLOYEES RECORD'!I:I,HOME.W!R760,'EMPLOYEES RECORD'!K:K)</f>
        <v>0</v>
      </c>
    </row>
    <row r="761" spans="18:22">
      <c r="R761" t="str">
        <v>Tuesday, July 29, 2014</v>
      </c>
      <c r="S761">
        <f>COUNTIF('EMPLOYEES RECORD'!I:I,R761)</f>
        <v>1</v>
      </c>
      <c r="V761">
        <f>AVERAGEIF('EMPLOYEES RECORD'!I:I,HOME.W!R761,'EMPLOYEES RECORD'!K:K)</f>
        <v>0</v>
      </c>
    </row>
    <row r="762" spans="18:22">
      <c r="R762" t="str">
        <v>Tuesday, August 23, 2016</v>
      </c>
      <c r="S762">
        <f>COUNTIF('EMPLOYEES RECORD'!I:I,R762)</f>
        <v>1</v>
      </c>
      <c r="V762">
        <f>AVERAGEIF('EMPLOYEES RECORD'!I:I,HOME.W!R762,'EMPLOYEES RECORD'!K:K)</f>
        <v>0.06</v>
      </c>
    </row>
    <row r="763" spans="18:22">
      <c r="R763" t="str">
        <v>Friday, June 14, 2013</v>
      </c>
      <c r="S763">
        <f>COUNTIF('EMPLOYEES RECORD'!I:I,R763)</f>
        <v>1</v>
      </c>
      <c r="V763">
        <f>AVERAGEIF('EMPLOYEES RECORD'!I:I,HOME.W!R763,'EMPLOYEES RECORD'!K:K)</f>
        <v>0.05</v>
      </c>
    </row>
    <row r="764" spans="18:22">
      <c r="R764" t="str">
        <v>Tuesday, February 20, 2007</v>
      </c>
      <c r="S764">
        <f>COUNTIF('EMPLOYEES RECORD'!I:I,R764)</f>
        <v>1</v>
      </c>
      <c r="V764">
        <f>AVERAGEIF('EMPLOYEES RECORD'!I:I,HOME.W!R764,'EMPLOYEES RECORD'!K:K)</f>
        <v>0</v>
      </c>
    </row>
    <row r="765" spans="18:22">
      <c r="R765" t="str">
        <v>Sunday, December 27, 2015</v>
      </c>
      <c r="S765">
        <f>COUNTIF('EMPLOYEES RECORD'!I:I,R765)</f>
        <v>1</v>
      </c>
      <c r="V765">
        <f>AVERAGEIF('EMPLOYEES RECORD'!I:I,HOME.W!R765,'EMPLOYEES RECORD'!K:K)</f>
        <v>0.13</v>
      </c>
    </row>
    <row r="766" spans="18:22">
      <c r="R766" t="str">
        <v>Friday, April 23, 2010</v>
      </c>
      <c r="S766">
        <f>COUNTIF('EMPLOYEES RECORD'!I:I,R766)</f>
        <v>1</v>
      </c>
      <c r="V766">
        <f>AVERAGEIF('EMPLOYEES RECORD'!I:I,HOME.W!R766,'EMPLOYEES RECORD'!K:K)</f>
        <v>0</v>
      </c>
    </row>
    <row r="767" spans="18:22">
      <c r="R767" t="str">
        <v>Sunday, April 24, 2011</v>
      </c>
      <c r="S767">
        <f>COUNTIF('EMPLOYEES RECORD'!I:I,R767)</f>
        <v>2</v>
      </c>
      <c r="V767">
        <f>AVERAGEIF('EMPLOYEES RECORD'!I:I,HOME.W!R767,'EMPLOYEES RECORD'!K:K)</f>
        <v>7.0000000000000007E-2</v>
      </c>
    </row>
    <row r="768" spans="18:22">
      <c r="R768" t="str">
        <v>Friday, April 27, 2012</v>
      </c>
      <c r="S768">
        <f>COUNTIF('EMPLOYEES RECORD'!I:I,R768)</f>
        <v>1</v>
      </c>
      <c r="V768">
        <f>AVERAGEIF('EMPLOYEES RECORD'!I:I,HOME.W!R768,'EMPLOYEES RECORD'!K:K)</f>
        <v>0</v>
      </c>
    </row>
    <row r="769" spans="18:22">
      <c r="R769" t="str">
        <v>Tuesday, June 15, 2010</v>
      </c>
      <c r="S769">
        <f>COUNTIF('EMPLOYEES RECORD'!I:I,R769)</f>
        <v>1</v>
      </c>
      <c r="V769">
        <f>AVERAGEIF('EMPLOYEES RECORD'!I:I,HOME.W!R769,'EMPLOYEES RECORD'!K:K)</f>
        <v>0.09</v>
      </c>
    </row>
    <row r="770" spans="18:22">
      <c r="R770" t="str">
        <v>Monday, September 13, 1999</v>
      </c>
      <c r="S770">
        <f>COUNTIF('EMPLOYEES RECORD'!I:I,R770)</f>
        <v>1</v>
      </c>
      <c r="V770">
        <f>AVERAGEIF('EMPLOYEES RECORD'!I:I,HOME.W!R770,'EMPLOYEES RECORD'!K:K)</f>
        <v>0</v>
      </c>
    </row>
    <row r="771" spans="18:22">
      <c r="R771" t="str">
        <v>Thursday, March 13, 1997</v>
      </c>
      <c r="S771">
        <f>COUNTIF('EMPLOYEES RECORD'!I:I,R771)</f>
        <v>1</v>
      </c>
      <c r="V771">
        <f>AVERAGEIF('EMPLOYEES RECORD'!I:I,HOME.W!R771,'EMPLOYEES RECORD'!K:K)</f>
        <v>0</v>
      </c>
    </row>
    <row r="772" spans="18:22">
      <c r="R772" t="str">
        <v>Tuesday, September 14, 2010</v>
      </c>
      <c r="S772">
        <f>COUNTIF('EMPLOYEES RECORD'!I:I,R772)</f>
        <v>1</v>
      </c>
      <c r="V772">
        <f>AVERAGEIF('EMPLOYEES RECORD'!I:I,HOME.W!R772,'EMPLOYEES RECORD'!K:K)</f>
        <v>0</v>
      </c>
    </row>
    <row r="773" spans="18:22">
      <c r="R773" t="str">
        <v>Thursday, April 18, 2013</v>
      </c>
      <c r="S773">
        <f>COUNTIF('EMPLOYEES RECORD'!I:I,R773)</f>
        <v>1</v>
      </c>
      <c r="V773">
        <f>AVERAGEIF('EMPLOYEES RECORD'!I:I,HOME.W!R773,'EMPLOYEES RECORD'!K:K)</f>
        <v>0.15</v>
      </c>
    </row>
    <row r="774" spans="18:22">
      <c r="R774" t="str">
        <v>Tuesday, May 03, 2016</v>
      </c>
      <c r="S774">
        <f>COUNTIF('EMPLOYEES RECORD'!I:I,R774)</f>
        <v>1</v>
      </c>
      <c r="V774">
        <f>AVERAGEIF('EMPLOYEES RECORD'!I:I,HOME.W!R774,'EMPLOYEES RECORD'!K:K)</f>
        <v>0.05</v>
      </c>
    </row>
    <row r="775" spans="18:22">
      <c r="R775" t="str">
        <v>Friday, March 29, 2013</v>
      </c>
      <c r="S775">
        <f>COUNTIF('EMPLOYEES RECORD'!I:I,R775)</f>
        <v>1</v>
      </c>
      <c r="V775">
        <f>AVERAGEIF('EMPLOYEES RECORD'!I:I,HOME.W!R775,'EMPLOYEES RECORD'!K:K)</f>
        <v>0.4</v>
      </c>
    </row>
    <row r="776" spans="18:22">
      <c r="R776" t="str">
        <v>Thursday, March 05, 2015</v>
      </c>
      <c r="S776">
        <f>COUNTIF('EMPLOYEES RECORD'!I:I,R776)</f>
        <v>1</v>
      </c>
      <c r="V776">
        <f>AVERAGEIF('EMPLOYEES RECORD'!I:I,HOME.W!R776,'EMPLOYEES RECORD'!K:K)</f>
        <v>0</v>
      </c>
    </row>
    <row r="777" spans="18:22">
      <c r="R777" t="str">
        <v>Friday, September 25, 2020</v>
      </c>
      <c r="S777">
        <f>COUNTIF('EMPLOYEES RECORD'!I:I,R777)</f>
        <v>2</v>
      </c>
      <c r="V777">
        <f>AVERAGEIF('EMPLOYEES RECORD'!I:I,HOME.W!R777,'EMPLOYEES RECORD'!K:K)</f>
        <v>0.14000000000000001</v>
      </c>
    </row>
    <row r="778" spans="18:22">
      <c r="R778" t="str">
        <v>Friday, July 20, 2001</v>
      </c>
      <c r="S778">
        <f>COUNTIF('EMPLOYEES RECORD'!I:I,R778)</f>
        <v>1</v>
      </c>
      <c r="V778">
        <f>AVERAGEIF('EMPLOYEES RECORD'!I:I,HOME.W!R778,'EMPLOYEES RECORD'!K:K)</f>
        <v>0.24</v>
      </c>
    </row>
    <row r="779" spans="18:22">
      <c r="R779" t="str">
        <v>Saturday, June 22, 1996</v>
      </c>
      <c r="S779">
        <f>COUNTIF('EMPLOYEES RECORD'!I:I,R779)</f>
        <v>1</v>
      </c>
      <c r="V779">
        <f>AVERAGEIF('EMPLOYEES RECORD'!I:I,HOME.W!R779,'EMPLOYEES RECORD'!K:K)</f>
        <v>0</v>
      </c>
    </row>
    <row r="780" spans="18:22">
      <c r="R780" t="str">
        <v>Friday, June 20, 1997</v>
      </c>
      <c r="S780">
        <f>COUNTIF('EMPLOYEES RECORD'!I:I,R780)</f>
        <v>1</v>
      </c>
      <c r="V780">
        <f>AVERAGEIF('EMPLOYEES RECORD'!I:I,HOME.W!R780,'EMPLOYEES RECORD'!K:K)</f>
        <v>0.25</v>
      </c>
    </row>
    <row r="781" spans="18:22">
      <c r="R781" t="str">
        <v>Friday, April 14, 2017</v>
      </c>
      <c r="S781">
        <f>COUNTIF('EMPLOYEES RECORD'!I:I,R781)</f>
        <v>1</v>
      </c>
      <c r="V781">
        <f>AVERAGEIF('EMPLOYEES RECORD'!I:I,HOME.W!R781,'EMPLOYEES RECORD'!K:K)</f>
        <v>0.13</v>
      </c>
    </row>
    <row r="782" spans="18:22">
      <c r="R782" t="str">
        <v>Sunday, January 29, 2017</v>
      </c>
      <c r="S782">
        <f>COUNTIF('EMPLOYEES RECORD'!I:I,R782)</f>
        <v>1</v>
      </c>
      <c r="V782">
        <f>AVERAGEIF('EMPLOYEES RECORD'!I:I,HOME.W!R782,'EMPLOYEES RECORD'!K:K)</f>
        <v>0.12</v>
      </c>
    </row>
    <row r="783" spans="18:22">
      <c r="R783" t="str">
        <v>Thursday, October 05, 2017</v>
      </c>
      <c r="S783">
        <f>COUNTIF('EMPLOYEES RECORD'!I:I,R783)</f>
        <v>1</v>
      </c>
      <c r="V783">
        <f>AVERAGEIF('EMPLOYEES RECORD'!I:I,HOME.W!R783,'EMPLOYEES RECORD'!K:K)</f>
        <v>0</v>
      </c>
    </row>
    <row r="784" spans="18:22">
      <c r="R784" t="str">
        <v>Saturday, March 12, 2016</v>
      </c>
      <c r="S784">
        <f>COUNTIF('EMPLOYEES RECORD'!I:I,R784)</f>
        <v>1</v>
      </c>
      <c r="V784">
        <f>AVERAGEIF('EMPLOYEES RECORD'!I:I,HOME.W!R784,'EMPLOYEES RECORD'!K:K)</f>
        <v>0.12</v>
      </c>
    </row>
    <row r="785" spans="18:22">
      <c r="R785" t="str">
        <v>Thursday, November 09, 2017</v>
      </c>
      <c r="S785">
        <f>COUNTIF('EMPLOYEES RECORD'!I:I,R785)</f>
        <v>1</v>
      </c>
      <c r="V785">
        <f>AVERAGEIF('EMPLOYEES RECORD'!I:I,HOME.W!R785,'EMPLOYEES RECORD'!K:K)</f>
        <v>0</v>
      </c>
    </row>
    <row r="786" spans="18:22">
      <c r="R786" t="str">
        <v>Thursday, July 08, 2004</v>
      </c>
      <c r="S786">
        <f>COUNTIF('EMPLOYEES RECORD'!I:I,R786)</f>
        <v>1</v>
      </c>
      <c r="V786">
        <f>AVERAGEIF('EMPLOYEES RECORD'!I:I,HOME.W!R786,'EMPLOYEES RECORD'!K:K)</f>
        <v>0</v>
      </c>
    </row>
    <row r="787" spans="18:22">
      <c r="R787" t="str">
        <v>Monday, June 12, 2017</v>
      </c>
      <c r="S787">
        <f>COUNTIF('EMPLOYEES RECORD'!I:I,R787)</f>
        <v>1</v>
      </c>
      <c r="V787">
        <f>AVERAGEIF('EMPLOYEES RECORD'!I:I,HOME.W!R787,'EMPLOYEES RECORD'!K:K)</f>
        <v>0.28999999999999998</v>
      </c>
    </row>
    <row r="788" spans="18:22">
      <c r="R788" t="str">
        <v>Monday, June 28, 2021</v>
      </c>
      <c r="S788">
        <f>COUNTIF('EMPLOYEES RECORD'!I:I,R788)</f>
        <v>1</v>
      </c>
      <c r="V788">
        <f>AVERAGEIF('EMPLOYEES RECORD'!I:I,HOME.W!R788,'EMPLOYEES RECORD'!K:K)</f>
        <v>0</v>
      </c>
    </row>
    <row r="789" spans="18:22">
      <c r="R789" t="str">
        <v>Monday, April 19, 2004</v>
      </c>
      <c r="S789">
        <f>COUNTIF('EMPLOYEES RECORD'!I:I,R789)</f>
        <v>1</v>
      </c>
      <c r="V789">
        <f>AVERAGEIF('EMPLOYEES RECORD'!I:I,HOME.W!R789,'EMPLOYEES RECORD'!K:K)</f>
        <v>0.08</v>
      </c>
    </row>
    <row r="790" spans="18:22">
      <c r="R790" t="str">
        <v>Tuesday, January 03, 2017</v>
      </c>
      <c r="S790">
        <f>COUNTIF('EMPLOYEES RECORD'!I:I,R790)</f>
        <v>1</v>
      </c>
      <c r="V790">
        <f>AVERAGEIF('EMPLOYEES RECORD'!I:I,HOME.W!R790,'EMPLOYEES RECORD'!K:K)</f>
        <v>0.1</v>
      </c>
    </row>
    <row r="791" spans="18:22">
      <c r="R791" t="str">
        <v>Saturday, June 27, 2020</v>
      </c>
      <c r="S791">
        <f>COUNTIF('EMPLOYEES RECORD'!I:I,R791)</f>
        <v>1</v>
      </c>
      <c r="V791">
        <f>AVERAGEIF('EMPLOYEES RECORD'!I:I,HOME.W!R791,'EMPLOYEES RECORD'!K:K)</f>
        <v>0</v>
      </c>
    </row>
    <row r="792" spans="18:22">
      <c r="R792" t="str">
        <v>Tuesday, February 08, 2005</v>
      </c>
      <c r="S792">
        <f>COUNTIF('EMPLOYEES RECORD'!I:I,R792)</f>
        <v>1</v>
      </c>
      <c r="V792">
        <f>AVERAGEIF('EMPLOYEES RECORD'!I:I,HOME.W!R792,'EMPLOYEES RECORD'!K:K)</f>
        <v>0.05</v>
      </c>
    </row>
    <row r="793" spans="18:22">
      <c r="R793" t="str">
        <v>Friday, March 13, 2009</v>
      </c>
      <c r="S793">
        <f>COUNTIF('EMPLOYEES RECORD'!I:I,R793)</f>
        <v>1</v>
      </c>
      <c r="V793">
        <f>AVERAGEIF('EMPLOYEES RECORD'!I:I,HOME.W!R793,'EMPLOYEES RECORD'!K:K)</f>
        <v>0</v>
      </c>
    </row>
    <row r="794" spans="18:22">
      <c r="R794" t="str">
        <v>Wednesday, May 10, 2006</v>
      </c>
      <c r="S794">
        <f>COUNTIF('EMPLOYEES RECORD'!I:I,R794)</f>
        <v>1</v>
      </c>
      <c r="V794">
        <f>AVERAGEIF('EMPLOYEES RECORD'!I:I,HOME.W!R794,'EMPLOYEES RECORD'!K:K)</f>
        <v>0</v>
      </c>
    </row>
    <row r="795" spans="18:22">
      <c r="R795" t="str">
        <v>Monday, July 08, 2002</v>
      </c>
      <c r="S795">
        <f>COUNTIF('EMPLOYEES RECORD'!I:I,R795)</f>
        <v>1</v>
      </c>
      <c r="V795">
        <f>AVERAGEIF('EMPLOYEES RECORD'!I:I,HOME.W!R795,'EMPLOYEES RECORD'!K:K)</f>
        <v>0</v>
      </c>
    </row>
    <row r="796" spans="18:22">
      <c r="R796" t="str">
        <v>Tuesday, April 02, 1996</v>
      </c>
      <c r="S796">
        <f>COUNTIF('EMPLOYEES RECORD'!I:I,R796)</f>
        <v>1</v>
      </c>
      <c r="V796">
        <f>AVERAGEIF('EMPLOYEES RECORD'!I:I,HOME.W!R796,'EMPLOYEES RECORD'!K:K)</f>
        <v>0.12</v>
      </c>
    </row>
    <row r="797" spans="18:22">
      <c r="R797" t="str">
        <v>Wednesday, February 09, 2005</v>
      </c>
      <c r="S797">
        <f>COUNTIF('EMPLOYEES RECORD'!I:I,R797)</f>
        <v>1</v>
      </c>
      <c r="V797">
        <f>AVERAGEIF('EMPLOYEES RECORD'!I:I,HOME.W!R797,'EMPLOYEES RECORD'!K:K)</f>
        <v>0</v>
      </c>
    </row>
    <row r="798" spans="18:22">
      <c r="R798" t="str">
        <v>Friday, October 07, 2005</v>
      </c>
      <c r="S798">
        <f>COUNTIF('EMPLOYEES RECORD'!I:I,R798)</f>
        <v>1</v>
      </c>
      <c r="V798">
        <f>AVERAGEIF('EMPLOYEES RECORD'!I:I,HOME.W!R798,'EMPLOYEES RECORD'!K:K)</f>
        <v>0</v>
      </c>
    </row>
    <row r="799" spans="18:22">
      <c r="R799" t="str">
        <v>Tuesday, March 27, 2001</v>
      </c>
      <c r="S799">
        <f>COUNTIF('EMPLOYEES RECORD'!I:I,R799)</f>
        <v>1</v>
      </c>
      <c r="V799">
        <f>AVERAGEIF('EMPLOYEES RECORD'!I:I,HOME.W!R799,'EMPLOYEES RECORD'!K:K)</f>
        <v>0.11</v>
      </c>
    </row>
    <row r="800" spans="18:22">
      <c r="R800" t="str">
        <v>Tuesday, September 11, 2018</v>
      </c>
      <c r="S800">
        <f>COUNTIF('EMPLOYEES RECORD'!I:I,R800)</f>
        <v>1</v>
      </c>
      <c r="V800">
        <f>AVERAGEIF('EMPLOYEES RECORD'!I:I,HOME.W!R800,'EMPLOYEES RECORD'!K:K)</f>
        <v>0</v>
      </c>
    </row>
    <row r="801" spans="18:22">
      <c r="R801" t="str">
        <v>Sunday, February 18, 1996</v>
      </c>
      <c r="S801">
        <f>COUNTIF('EMPLOYEES RECORD'!I:I,R801)</f>
        <v>1</v>
      </c>
      <c r="V801">
        <f>AVERAGEIF('EMPLOYEES RECORD'!I:I,HOME.W!R801,'EMPLOYEES RECORD'!K:K)</f>
        <v>0</v>
      </c>
    </row>
    <row r="802" spans="18:22">
      <c r="R802" t="str">
        <v>Thursday, September 20, 2018</v>
      </c>
      <c r="S802">
        <f>COUNTIF('EMPLOYEES RECORD'!I:I,R802)</f>
        <v>1</v>
      </c>
      <c r="V802">
        <f>AVERAGEIF('EMPLOYEES RECORD'!I:I,HOME.W!R802,'EMPLOYEES RECORD'!K:K)</f>
        <v>0.14000000000000001</v>
      </c>
    </row>
    <row r="803" spans="18:22">
      <c r="R803" t="str">
        <v>Wednesday, September 10, 2008</v>
      </c>
      <c r="S803">
        <f>COUNTIF('EMPLOYEES RECORD'!I:I,R803)</f>
        <v>1</v>
      </c>
      <c r="V803">
        <f>AVERAGEIF('EMPLOYEES RECORD'!I:I,HOME.W!R803,'EMPLOYEES RECORD'!K:K)</f>
        <v>0</v>
      </c>
    </row>
    <row r="804" spans="18:22">
      <c r="R804" t="str">
        <v>Monday, November 29, 2010</v>
      </c>
      <c r="S804">
        <f>COUNTIF('EMPLOYEES RECORD'!I:I,R804)</f>
        <v>3</v>
      </c>
      <c r="V804">
        <f>AVERAGEIF('EMPLOYEES RECORD'!I:I,HOME.W!R804,'EMPLOYEES RECORD'!K:K)</f>
        <v>0.23333333333333336</v>
      </c>
    </row>
    <row r="805" spans="18:22">
      <c r="R805" t="str">
        <v>Wednesday, June 23, 2021</v>
      </c>
      <c r="S805">
        <f>COUNTIF('EMPLOYEES RECORD'!I:I,R805)</f>
        <v>1</v>
      </c>
      <c r="V805">
        <f>AVERAGEIF('EMPLOYEES RECORD'!I:I,HOME.W!R805,'EMPLOYEES RECORD'!K:K)</f>
        <v>0</v>
      </c>
    </row>
    <row r="806" spans="18:22">
      <c r="R806" t="str">
        <v>Sunday, January 14, 2018</v>
      </c>
      <c r="S806">
        <f>COUNTIF('EMPLOYEES RECORD'!I:I,R806)</f>
        <v>1</v>
      </c>
      <c r="V806">
        <f>AVERAGEIF('EMPLOYEES RECORD'!I:I,HOME.W!R806,'EMPLOYEES RECORD'!K:K)</f>
        <v>0</v>
      </c>
    </row>
    <row r="807" spans="18:22">
      <c r="R807" t="str">
        <v>Wednesday, August 21, 2013</v>
      </c>
      <c r="S807">
        <f>COUNTIF('EMPLOYEES RECORD'!I:I,R807)</f>
        <v>1</v>
      </c>
      <c r="V807">
        <f>AVERAGEIF('EMPLOYEES RECORD'!I:I,HOME.W!R807,'EMPLOYEES RECORD'!K:K)</f>
        <v>0.06</v>
      </c>
    </row>
    <row r="808" spans="18:22">
      <c r="R808" t="str">
        <v>Monday, September 06, 2021</v>
      </c>
      <c r="S808">
        <f>COUNTIF('EMPLOYEES RECORD'!I:I,R808)</f>
        <v>1</v>
      </c>
      <c r="V808">
        <f>AVERAGEIF('EMPLOYEES RECORD'!I:I,HOME.W!R808,'EMPLOYEES RECORD'!K:K)</f>
        <v>0</v>
      </c>
    </row>
    <row r="809" spans="18:22">
      <c r="R809" t="str">
        <v>Friday, November 03, 2017</v>
      </c>
      <c r="S809">
        <f>COUNTIF('EMPLOYEES RECORD'!I:I,R809)</f>
        <v>1</v>
      </c>
      <c r="V809">
        <f>AVERAGEIF('EMPLOYEES RECORD'!I:I,HOME.W!R809,'EMPLOYEES RECORD'!K:K)</f>
        <v>0</v>
      </c>
    </row>
    <row r="810" spans="18:22">
      <c r="R810" t="str">
        <v>Wednesday, June 10, 2015</v>
      </c>
      <c r="S810">
        <f>COUNTIF('EMPLOYEES RECORD'!I:I,R810)</f>
        <v>1</v>
      </c>
      <c r="V810">
        <f>AVERAGEIF('EMPLOYEES RECORD'!I:I,HOME.W!R810,'EMPLOYEES RECORD'!K:K)</f>
        <v>7.0000000000000007E-2</v>
      </c>
    </row>
    <row r="811" spans="18:22">
      <c r="R811" t="str">
        <v>Wednesday, December 05, 2018</v>
      </c>
      <c r="S811">
        <f>COUNTIF('EMPLOYEES RECORD'!I:I,R811)</f>
        <v>1</v>
      </c>
      <c r="V811">
        <f>AVERAGEIF('EMPLOYEES RECORD'!I:I,HOME.W!R811,'EMPLOYEES RECORD'!K:K)</f>
        <v>0.3</v>
      </c>
    </row>
    <row r="812" spans="18:22">
      <c r="R812" t="str">
        <v>Thursday, October 05, 2006</v>
      </c>
      <c r="S812">
        <f>COUNTIF('EMPLOYEES RECORD'!I:I,R812)</f>
        <v>1</v>
      </c>
      <c r="V812">
        <f>AVERAGEIF('EMPLOYEES RECORD'!I:I,HOME.W!R812,'EMPLOYEES RECORD'!K:K)</f>
        <v>0.11</v>
      </c>
    </row>
    <row r="813" spans="18:22">
      <c r="R813" t="str">
        <v>Friday, June 20, 2014</v>
      </c>
      <c r="S813">
        <f>COUNTIF('EMPLOYEES RECORD'!I:I,R813)</f>
        <v>1</v>
      </c>
      <c r="V813">
        <f>AVERAGEIF('EMPLOYEES RECORD'!I:I,HOME.W!R813,'EMPLOYEES RECORD'!K:K)</f>
        <v>0</v>
      </c>
    </row>
    <row r="814" spans="18:22">
      <c r="R814" t="str">
        <v>Thursday, February 17, 2011</v>
      </c>
      <c r="S814">
        <f>COUNTIF('EMPLOYEES RECORD'!I:I,R814)</f>
        <v>1</v>
      </c>
      <c r="V814">
        <f>AVERAGEIF('EMPLOYEES RECORD'!I:I,HOME.W!R814,'EMPLOYEES RECORD'!K:K)</f>
        <v>0</v>
      </c>
    </row>
    <row r="815" spans="18:22">
      <c r="R815" t="str">
        <v>Monday, June 29, 2015</v>
      </c>
      <c r="S815">
        <f>COUNTIF('EMPLOYEES RECORD'!I:I,R815)</f>
        <v>1</v>
      </c>
      <c r="V815">
        <f>AVERAGEIF('EMPLOYEES RECORD'!I:I,HOME.W!R815,'EMPLOYEES RECORD'!K:K)</f>
        <v>0.16</v>
      </c>
    </row>
    <row r="816" spans="18:22">
      <c r="R816" t="str">
        <v>Thursday, August 20, 2009</v>
      </c>
      <c r="S816">
        <f>COUNTIF('EMPLOYEES RECORD'!I:I,R816)</f>
        <v>1</v>
      </c>
      <c r="V816">
        <f>AVERAGEIF('EMPLOYEES RECORD'!I:I,HOME.W!R816,'EMPLOYEES RECORD'!K:K)</f>
        <v>0</v>
      </c>
    </row>
    <row r="817" spans="18:22">
      <c r="R817" t="str">
        <v>Sunday, December 05, 2010</v>
      </c>
      <c r="S817">
        <f>COUNTIF('EMPLOYEES RECORD'!I:I,R817)</f>
        <v>1</v>
      </c>
      <c r="V817">
        <f>AVERAGEIF('EMPLOYEES RECORD'!I:I,HOME.W!R817,'EMPLOYEES RECORD'!K:K)</f>
        <v>0</v>
      </c>
    </row>
    <row r="818" spans="18:22">
      <c r="R818" t="str">
        <v>Tuesday, March 16, 2021</v>
      </c>
      <c r="S818">
        <f>COUNTIF('EMPLOYEES RECORD'!I:I,R818)</f>
        <v>1</v>
      </c>
      <c r="V818">
        <f>AVERAGEIF('EMPLOYEES RECORD'!I:I,HOME.W!R818,'EMPLOYEES RECORD'!K:K)</f>
        <v>0</v>
      </c>
    </row>
    <row r="819" spans="18:22">
      <c r="R819" t="str">
        <v>Tuesday, March 02, 2021</v>
      </c>
      <c r="S819">
        <f>COUNTIF('EMPLOYEES RECORD'!I:I,R819)</f>
        <v>1</v>
      </c>
      <c r="V819">
        <f>AVERAGEIF('EMPLOYEES RECORD'!I:I,HOME.W!R819,'EMPLOYEES RECORD'!K:K)</f>
        <v>0</v>
      </c>
    </row>
    <row r="820" spans="18:22">
      <c r="R820" t="str">
        <v>Thursday, June 26, 2014</v>
      </c>
      <c r="S820">
        <f>COUNTIF('EMPLOYEES RECORD'!I:I,R820)</f>
        <v>1</v>
      </c>
      <c r="V820">
        <f>AVERAGEIF('EMPLOYEES RECORD'!I:I,HOME.W!R820,'EMPLOYEES RECORD'!K:K)</f>
        <v>0.25</v>
      </c>
    </row>
    <row r="821" spans="18:22">
      <c r="R821" t="str">
        <v>Monday, December 18, 2006</v>
      </c>
      <c r="S821">
        <f>COUNTIF('EMPLOYEES RECORD'!I:I,R821)</f>
        <v>1</v>
      </c>
      <c r="V821">
        <f>AVERAGEIF('EMPLOYEES RECORD'!I:I,HOME.W!R821,'EMPLOYEES RECORD'!K:K)</f>
        <v>0</v>
      </c>
    </row>
    <row r="822" spans="18:22">
      <c r="R822" t="str">
        <v>Friday, May 07, 2010</v>
      </c>
      <c r="S822">
        <f>COUNTIF('EMPLOYEES RECORD'!I:I,R822)</f>
        <v>1</v>
      </c>
      <c r="V822">
        <f>AVERAGEIF('EMPLOYEES RECORD'!I:I,HOME.W!R822,'EMPLOYEES RECORD'!K:K)</f>
        <v>0.12</v>
      </c>
    </row>
    <row r="823" spans="18:22">
      <c r="R823" t="str">
        <v>Friday, March 29, 1996</v>
      </c>
      <c r="S823">
        <f>COUNTIF('EMPLOYEES RECORD'!I:I,R823)</f>
        <v>1</v>
      </c>
      <c r="V823">
        <f>AVERAGEIF('EMPLOYEES RECORD'!I:I,HOME.W!R823,'EMPLOYEES RECORD'!K:K)</f>
        <v>0</v>
      </c>
    </row>
    <row r="824" spans="18:22">
      <c r="R824" t="str">
        <v>Friday, March 13, 2020</v>
      </c>
      <c r="S824">
        <f>COUNTIF('EMPLOYEES RECORD'!I:I,R824)</f>
        <v>1</v>
      </c>
      <c r="V824">
        <f>AVERAGEIF('EMPLOYEES RECORD'!I:I,HOME.W!R824,'EMPLOYEES RECORD'!K:K)</f>
        <v>0.09</v>
      </c>
    </row>
    <row r="825" spans="18:22">
      <c r="R825" t="str">
        <v>Thursday, January 11, 2018</v>
      </c>
      <c r="S825">
        <f>COUNTIF('EMPLOYEES RECORD'!I:I,R825)</f>
        <v>1</v>
      </c>
      <c r="V825">
        <f>AVERAGEIF('EMPLOYEES RECORD'!I:I,HOME.W!R825,'EMPLOYEES RECORD'!K:K)</f>
        <v>0.15</v>
      </c>
    </row>
    <row r="826" spans="18:22">
      <c r="R826" t="str">
        <v>Monday, June 26, 2017</v>
      </c>
      <c r="S826">
        <f>COUNTIF('EMPLOYEES RECORD'!I:I,R826)</f>
        <v>1</v>
      </c>
      <c r="V826">
        <f>AVERAGEIF('EMPLOYEES RECORD'!I:I,HOME.W!R826,'EMPLOYEES RECORD'!K:K)</f>
        <v>0.27</v>
      </c>
    </row>
    <row r="827" spans="18:22">
      <c r="R827" t="str">
        <v>Wednesday, February 05, 2014</v>
      </c>
      <c r="S827">
        <f>COUNTIF('EMPLOYEES RECORD'!I:I,R827)</f>
        <v>1</v>
      </c>
      <c r="V827">
        <f>AVERAGEIF('EMPLOYEES RECORD'!I:I,HOME.W!R827,'EMPLOYEES RECORD'!K:K)</f>
        <v>0.34</v>
      </c>
    </row>
    <row r="828" spans="18:22">
      <c r="R828" t="str">
        <v>Monday, January 17, 2011</v>
      </c>
      <c r="S828">
        <f>COUNTIF('EMPLOYEES RECORD'!I:I,R828)</f>
        <v>1</v>
      </c>
      <c r="V828">
        <f>AVERAGEIF('EMPLOYEES RECORD'!I:I,HOME.W!R828,'EMPLOYEES RECORD'!K:K)</f>
        <v>0.11</v>
      </c>
    </row>
    <row r="829" spans="18:22">
      <c r="R829" t="str">
        <v>Tuesday, March 16, 2010</v>
      </c>
      <c r="S829">
        <f>COUNTIF('EMPLOYEES RECORD'!I:I,R829)</f>
        <v>1</v>
      </c>
      <c r="V829">
        <f>AVERAGEIF('EMPLOYEES RECORD'!I:I,HOME.W!R829,'EMPLOYEES RECORD'!K:K)</f>
        <v>0</v>
      </c>
    </row>
    <row r="830" spans="18:22">
      <c r="R830" t="str">
        <v>Monday, August 26, 2019</v>
      </c>
      <c r="S830">
        <f>COUNTIF('EMPLOYEES RECORD'!I:I,R830)</f>
        <v>1</v>
      </c>
      <c r="V830">
        <f>AVERAGEIF('EMPLOYEES RECORD'!I:I,HOME.W!R830,'EMPLOYEES RECORD'!K:K)</f>
        <v>0</v>
      </c>
    </row>
    <row r="831" spans="18:22">
      <c r="R831" t="str">
        <v>Tuesday, April 02, 2019</v>
      </c>
      <c r="S831">
        <f>COUNTIF('EMPLOYEES RECORD'!I:I,R831)</f>
        <v>1</v>
      </c>
      <c r="V831">
        <f>AVERAGEIF('EMPLOYEES RECORD'!I:I,HOME.W!R831,'EMPLOYEES RECORD'!K:K)</f>
        <v>0</v>
      </c>
    </row>
    <row r="832" spans="18:22">
      <c r="R832" t="str">
        <v>Thursday, February 15, 2018</v>
      </c>
      <c r="S832">
        <f>COUNTIF('EMPLOYEES RECORD'!I:I,R832)</f>
        <v>1</v>
      </c>
      <c r="V832">
        <f>AVERAGEIF('EMPLOYEES RECORD'!I:I,HOME.W!R832,'EMPLOYEES RECORD'!K:K)</f>
        <v>0.14000000000000001</v>
      </c>
    </row>
    <row r="833" spans="18:22">
      <c r="R833" t="str">
        <v>Sunday, March 03, 2019</v>
      </c>
      <c r="S833">
        <f>COUNTIF('EMPLOYEES RECORD'!I:I,R833)</f>
        <v>1</v>
      </c>
      <c r="V833">
        <f>AVERAGEIF('EMPLOYEES RECORD'!I:I,HOME.W!R833,'EMPLOYEES RECORD'!K:K)</f>
        <v>0</v>
      </c>
    </row>
    <row r="834" spans="18:22">
      <c r="R834" t="str">
        <v>Sunday, July 12, 2020</v>
      </c>
      <c r="S834">
        <f>COUNTIF('EMPLOYEES RECORD'!I:I,R834)</f>
        <v>1</v>
      </c>
      <c r="V834">
        <f>AVERAGEIF('EMPLOYEES RECORD'!I:I,HOME.W!R834,'EMPLOYEES RECORD'!K:K)</f>
        <v>0</v>
      </c>
    </row>
    <row r="835" spans="18:22">
      <c r="R835" t="str">
        <v>Friday, May 20, 2011</v>
      </c>
      <c r="S835">
        <f>COUNTIF('EMPLOYEES RECORD'!I:I,R835)</f>
        <v>1</v>
      </c>
      <c r="V835">
        <f>AVERAGEIF('EMPLOYEES RECORD'!I:I,HOME.W!R835,'EMPLOYEES RECORD'!K:K)</f>
        <v>0</v>
      </c>
    </row>
    <row r="836" spans="18:22">
      <c r="R836" t="str">
        <v>Thursday, September 07, 2006</v>
      </c>
      <c r="S836">
        <f>COUNTIF('EMPLOYEES RECORD'!I:I,R836)</f>
        <v>1</v>
      </c>
      <c r="V836">
        <f>AVERAGEIF('EMPLOYEES RECORD'!I:I,HOME.W!R836,'EMPLOYEES RECORD'!K:K)</f>
        <v>0.1</v>
      </c>
    </row>
    <row r="837" spans="18:22">
      <c r="R837" t="str">
        <v>Tuesday, January 27, 2004</v>
      </c>
      <c r="S837">
        <f>COUNTIF('EMPLOYEES RECORD'!I:I,R837)</f>
        <v>1</v>
      </c>
      <c r="V837">
        <f>AVERAGEIF('EMPLOYEES RECORD'!I:I,HOME.W!R837,'EMPLOYEES RECORD'!K:K)</f>
        <v>0</v>
      </c>
    </row>
    <row r="838" spans="18:22">
      <c r="R838" t="str">
        <v>Sunday, April 20, 2014</v>
      </c>
      <c r="S838">
        <f>COUNTIF('EMPLOYEES RECORD'!I:I,R838)</f>
        <v>1</v>
      </c>
      <c r="V838">
        <f>AVERAGEIF('EMPLOYEES RECORD'!I:I,HOME.W!R838,'EMPLOYEES RECORD'!K:K)</f>
        <v>7.0000000000000007E-2</v>
      </c>
    </row>
    <row r="839" spans="18:22">
      <c r="R839" t="str">
        <v>Thursday, March 19, 1992</v>
      </c>
      <c r="S839">
        <f>COUNTIF('EMPLOYEES RECORD'!I:I,R839)</f>
        <v>1</v>
      </c>
      <c r="V839">
        <f>AVERAGEIF('EMPLOYEES RECORD'!I:I,HOME.W!R839,'EMPLOYEES RECORD'!K:K)</f>
        <v>0.16</v>
      </c>
    </row>
    <row r="840" spans="18:22">
      <c r="R840" t="str">
        <v>Saturday, November 10, 2018</v>
      </c>
      <c r="S840">
        <f>COUNTIF('EMPLOYEES RECORD'!I:I,R840)</f>
        <v>1</v>
      </c>
      <c r="V840">
        <f>AVERAGEIF('EMPLOYEES RECORD'!I:I,HOME.W!R840,'EMPLOYEES RECORD'!K:K)</f>
        <v>0</v>
      </c>
    </row>
    <row r="841" spans="18:22">
      <c r="R841" t="str">
        <v>Sunday, August 13, 2017</v>
      </c>
      <c r="S841">
        <f>COUNTIF('EMPLOYEES RECORD'!I:I,R841)</f>
        <v>1</v>
      </c>
      <c r="V841">
        <f>AVERAGEIF('EMPLOYEES RECORD'!I:I,HOME.W!R841,'EMPLOYEES RECORD'!K:K)</f>
        <v>0.15</v>
      </c>
    </row>
    <row r="842" spans="18:22">
      <c r="R842" t="str">
        <v>Thursday, February 26, 1998</v>
      </c>
      <c r="S842">
        <f>COUNTIF('EMPLOYEES RECORD'!I:I,R842)</f>
        <v>1</v>
      </c>
      <c r="V842">
        <f>AVERAGEIF('EMPLOYEES RECORD'!I:I,HOME.W!R842,'EMPLOYEES RECORD'!K:K)</f>
        <v>0</v>
      </c>
    </row>
    <row r="843" spans="18:22">
      <c r="R843" t="str">
        <v>Sunday, October 19, 2014</v>
      </c>
      <c r="S843">
        <f>COUNTIF('EMPLOYEES RECORD'!I:I,R843)</f>
        <v>1</v>
      </c>
      <c r="V843">
        <f>AVERAGEIF('EMPLOYEES RECORD'!I:I,HOME.W!R843,'EMPLOYEES RECORD'!K:K)</f>
        <v>0.11</v>
      </c>
    </row>
    <row r="844" spans="18:22">
      <c r="R844" t="str">
        <v>Tuesday, October 02, 2018</v>
      </c>
      <c r="S844">
        <f>COUNTIF('EMPLOYEES RECORD'!I:I,R844)</f>
        <v>1</v>
      </c>
      <c r="V844">
        <f>AVERAGEIF('EMPLOYEES RECORD'!I:I,HOME.W!R844,'EMPLOYEES RECORD'!K:K)</f>
        <v>0</v>
      </c>
    </row>
    <row r="845" spans="18:22">
      <c r="R845" t="str">
        <v>Saturday, August 15, 2020</v>
      </c>
      <c r="S845">
        <f>COUNTIF('EMPLOYEES RECORD'!I:I,R845)</f>
        <v>1</v>
      </c>
      <c r="V845">
        <f>AVERAGEIF('EMPLOYEES RECORD'!I:I,HOME.W!R845,'EMPLOYEES RECORD'!K:K)</f>
        <v>0.26</v>
      </c>
    </row>
    <row r="846" spans="18:22">
      <c r="R846" t="str">
        <v>Thursday, July 21, 2011</v>
      </c>
      <c r="S846">
        <f>COUNTIF('EMPLOYEES RECORD'!I:I,R846)</f>
        <v>1</v>
      </c>
      <c r="V846">
        <f>AVERAGEIF('EMPLOYEES RECORD'!I:I,HOME.W!R846,'EMPLOYEES RECORD'!K:K)</f>
        <v>0.36</v>
      </c>
    </row>
    <row r="847" spans="18:22">
      <c r="R847" t="str">
        <v>Wednesday, May 15, 2019</v>
      </c>
      <c r="S847">
        <f>COUNTIF('EMPLOYEES RECORD'!I:I,R847)</f>
        <v>1</v>
      </c>
      <c r="V847">
        <f>AVERAGEIF('EMPLOYEES RECORD'!I:I,HOME.W!R847,'EMPLOYEES RECORD'!K:K)</f>
        <v>0.23</v>
      </c>
    </row>
    <row r="848" spans="18:22">
      <c r="R848" t="str">
        <v>Thursday, January 21, 2021</v>
      </c>
      <c r="S848">
        <f>COUNTIF('EMPLOYEES RECORD'!I:I,R848)</f>
        <v>2</v>
      </c>
      <c r="V848">
        <f>AVERAGEIF('EMPLOYEES RECORD'!I:I,HOME.W!R848,'EMPLOYEES RECORD'!K:K)</f>
        <v>0</v>
      </c>
    </row>
    <row r="849" spans="18:22">
      <c r="R849" t="str">
        <v>Wednesday, February 23, 2005</v>
      </c>
      <c r="S849">
        <f>COUNTIF('EMPLOYEES RECORD'!I:I,R849)</f>
        <v>1</v>
      </c>
      <c r="V849">
        <f>AVERAGEIF('EMPLOYEES RECORD'!I:I,HOME.W!R849,'EMPLOYEES RECORD'!K:K)</f>
        <v>0</v>
      </c>
    </row>
    <row r="850" spans="18:22">
      <c r="R850" t="str">
        <v>Wednesday, August 08, 2007</v>
      </c>
      <c r="S850">
        <f>COUNTIF('EMPLOYEES RECORD'!I:I,R850)</f>
        <v>1</v>
      </c>
      <c r="V850">
        <f>AVERAGEIF('EMPLOYEES RECORD'!I:I,HOME.W!R850,'EMPLOYEES RECORD'!K:K)</f>
        <v>0.25</v>
      </c>
    </row>
    <row r="851" spans="18:22">
      <c r="R851" t="str">
        <v>Friday, August 10, 2012</v>
      </c>
      <c r="S851">
        <f>COUNTIF('EMPLOYEES RECORD'!I:I,R851)</f>
        <v>1</v>
      </c>
      <c r="V851">
        <f>AVERAGEIF('EMPLOYEES RECORD'!I:I,HOME.W!R851,'EMPLOYEES RECORD'!K:K)</f>
        <v>7.0000000000000007E-2</v>
      </c>
    </row>
    <row r="852" spans="18:22">
      <c r="R852" t="str">
        <v>Saturday, April 19, 2014</v>
      </c>
      <c r="S852">
        <f>COUNTIF('EMPLOYEES RECORD'!I:I,R852)</f>
        <v>1</v>
      </c>
      <c r="V852">
        <f>AVERAGEIF('EMPLOYEES RECORD'!I:I,HOME.W!R852,'EMPLOYEES RECORD'!K:K)</f>
        <v>0</v>
      </c>
    </row>
    <row r="853" spans="18:22">
      <c r="R853" t="str">
        <v>Monday, August 23, 2010</v>
      </c>
      <c r="S853">
        <f>COUNTIF('EMPLOYEES RECORD'!I:I,R853)</f>
        <v>1</v>
      </c>
      <c r="V853">
        <f>AVERAGEIF('EMPLOYEES RECORD'!I:I,HOME.W!R853,'EMPLOYEES RECORD'!K:K)</f>
        <v>0</v>
      </c>
    </row>
    <row r="854" spans="18:22">
      <c r="R854" t="str">
        <v>Wednesday, November 09, 2016</v>
      </c>
      <c r="S854">
        <f>COUNTIF('EMPLOYEES RECORD'!I:I,R854)</f>
        <v>1</v>
      </c>
      <c r="V854">
        <f>AVERAGEIF('EMPLOYEES RECORD'!I:I,HOME.W!R854,'EMPLOYEES RECORD'!K:K)</f>
        <v>0</v>
      </c>
    </row>
    <row r="855" spans="18:22">
      <c r="R855" t="str">
        <v>Thursday, September 07, 2017</v>
      </c>
      <c r="S855">
        <f>COUNTIF('EMPLOYEES RECORD'!I:I,R855)</f>
        <v>1</v>
      </c>
      <c r="V855">
        <f>AVERAGEIF('EMPLOYEES RECORD'!I:I,HOME.W!R855,'EMPLOYEES RECORD'!K:K)</f>
        <v>0</v>
      </c>
    </row>
    <row r="856" spans="18:22">
      <c r="R856" t="str">
        <v>Wednesday, April 22, 2020</v>
      </c>
      <c r="S856">
        <f>COUNTIF('EMPLOYEES RECORD'!I:I,R856)</f>
        <v>1</v>
      </c>
      <c r="V856">
        <f>AVERAGEIF('EMPLOYEES RECORD'!I:I,HOME.W!R856,'EMPLOYEES RECORD'!K:K)</f>
        <v>0</v>
      </c>
    </row>
    <row r="857" spans="18:22">
      <c r="R857" t="str">
        <v>Tuesday, July 11, 2006</v>
      </c>
      <c r="S857">
        <f>COUNTIF('EMPLOYEES RECORD'!I:I,R857)</f>
        <v>1</v>
      </c>
      <c r="V857">
        <f>AVERAGEIF('EMPLOYEES RECORD'!I:I,HOME.W!R857,'EMPLOYEES RECORD'!K:K)</f>
        <v>0</v>
      </c>
    </row>
    <row r="858" spans="18:22">
      <c r="R858" t="str">
        <v>Thursday, February 23, 2006</v>
      </c>
      <c r="S858">
        <f>COUNTIF('EMPLOYEES RECORD'!I:I,R858)</f>
        <v>1</v>
      </c>
      <c r="V858">
        <f>AVERAGEIF('EMPLOYEES RECORD'!I:I,HOME.W!R858,'EMPLOYEES RECORD'!K:K)</f>
        <v>0</v>
      </c>
    </row>
    <row r="859" spans="18:22">
      <c r="R859" t="str">
        <v>Monday, February 28, 2000</v>
      </c>
      <c r="S859">
        <f>COUNTIF('EMPLOYEES RECORD'!I:I,R859)</f>
        <v>1</v>
      </c>
      <c r="V859">
        <f>AVERAGEIF('EMPLOYEES RECORD'!I:I,HOME.W!R859,'EMPLOYEES RECORD'!K:K)</f>
        <v>0.3</v>
      </c>
    </row>
    <row r="860" spans="18:22">
      <c r="R860" t="str">
        <v>Monday, September 21, 2020</v>
      </c>
      <c r="S860">
        <f>COUNTIF('EMPLOYEES RECORD'!I:I,R860)</f>
        <v>1</v>
      </c>
      <c r="V860">
        <f>AVERAGEIF('EMPLOYEES RECORD'!I:I,HOME.W!R860,'EMPLOYEES RECORD'!K:K)</f>
        <v>0</v>
      </c>
    </row>
    <row r="861" spans="18:22">
      <c r="R861" t="str">
        <v>Thursday, September 24, 1998</v>
      </c>
      <c r="S861">
        <f>COUNTIF('EMPLOYEES RECORD'!I:I,R861)</f>
        <v>1</v>
      </c>
      <c r="V861">
        <f>AVERAGEIF('EMPLOYEES RECORD'!I:I,HOME.W!R861,'EMPLOYEES RECORD'!K:K)</f>
        <v>0</v>
      </c>
    </row>
    <row r="862" spans="18:22">
      <c r="R862" t="str">
        <v>Friday, March 18, 2011</v>
      </c>
      <c r="S862">
        <f>COUNTIF('EMPLOYEES RECORD'!I:I,R862)</f>
        <v>1</v>
      </c>
      <c r="V862">
        <f>AVERAGEIF('EMPLOYEES RECORD'!I:I,HOME.W!R862,'EMPLOYEES RECORD'!K:K)</f>
        <v>0.12</v>
      </c>
    </row>
    <row r="863" spans="18:22">
      <c r="R863" t="str">
        <v>Wednesday, May 30, 2007</v>
      </c>
      <c r="S863">
        <f>COUNTIF('EMPLOYEES RECORD'!I:I,R863)</f>
        <v>1</v>
      </c>
      <c r="V863">
        <f>AVERAGEIF('EMPLOYEES RECORD'!I:I,HOME.W!R863,'EMPLOYEES RECORD'!K:K)</f>
        <v>0.22</v>
      </c>
    </row>
    <row r="864" spans="18:22">
      <c r="R864" t="str">
        <v>Wednesday, May 27, 2009</v>
      </c>
      <c r="S864">
        <f>COUNTIF('EMPLOYEES RECORD'!I:I,R864)</f>
        <v>1</v>
      </c>
      <c r="V864">
        <f>AVERAGEIF('EMPLOYEES RECORD'!I:I,HOME.W!R864,'EMPLOYEES RECORD'!K:K)</f>
        <v>0</v>
      </c>
    </row>
    <row r="865" spans="18:22">
      <c r="R865" t="str">
        <v>Thursday, January 09, 1992</v>
      </c>
      <c r="S865">
        <f>COUNTIF('EMPLOYEES RECORD'!I:I,R865)</f>
        <v>1</v>
      </c>
      <c r="V865">
        <f>AVERAGEIF('EMPLOYEES RECORD'!I:I,HOME.W!R865,'EMPLOYEES RECORD'!K:K)</f>
        <v>0.12</v>
      </c>
    </row>
    <row r="866" spans="18:22">
      <c r="R866" t="str">
        <v>Saturday, July 13, 2019</v>
      </c>
      <c r="S866">
        <f>COUNTIF('EMPLOYEES RECORD'!I:I,R866)</f>
        <v>1</v>
      </c>
      <c r="V866">
        <f>AVERAGEIF('EMPLOYEES RECORD'!I:I,HOME.W!R866,'EMPLOYEES RECORD'!K:K)</f>
        <v>0</v>
      </c>
    </row>
    <row r="867" spans="18:22">
      <c r="R867" t="str">
        <v>Sunday, April 14, 2019</v>
      </c>
      <c r="S867">
        <f>COUNTIF('EMPLOYEES RECORD'!I:I,R867)</f>
        <v>1</v>
      </c>
      <c r="V867">
        <f>AVERAGEIF('EMPLOYEES RECORD'!I:I,HOME.W!R867,'EMPLOYEES RECORD'!K:K)</f>
        <v>0</v>
      </c>
    </row>
    <row r="868" spans="18:22">
      <c r="R868" t="str">
        <v>Thursday, March 15, 2012</v>
      </c>
      <c r="S868">
        <f>COUNTIF('EMPLOYEES RECORD'!I:I,R868)</f>
        <v>1</v>
      </c>
      <c r="V868">
        <f>AVERAGEIF('EMPLOYEES RECORD'!I:I,HOME.W!R868,'EMPLOYEES RECORD'!K:K)</f>
        <v>0.08</v>
      </c>
    </row>
    <row r="869" spans="18:22">
      <c r="R869" t="str">
        <v>Thursday, January 24, 2019</v>
      </c>
      <c r="S869">
        <f>COUNTIF('EMPLOYEES RECORD'!I:I,R869)</f>
        <v>1</v>
      </c>
      <c r="V869">
        <f>AVERAGEIF('EMPLOYEES RECORD'!I:I,HOME.W!R869,'EMPLOYEES RECORD'!K:K)</f>
        <v>0</v>
      </c>
    </row>
    <row r="870" spans="18:22">
      <c r="R870" t="str">
        <v>Thursday, November 17, 2016</v>
      </c>
      <c r="S870">
        <f>COUNTIF('EMPLOYEES RECORD'!I:I,R870)</f>
        <v>1</v>
      </c>
      <c r="V870">
        <f>AVERAGEIF('EMPLOYEES RECORD'!I:I,HOME.W!R870,'EMPLOYEES RECORD'!K:K)</f>
        <v>0</v>
      </c>
    </row>
    <row r="871" spans="18:22">
      <c r="R871" t="str">
        <v>Wednesday, October 24, 2018</v>
      </c>
      <c r="S871">
        <f>COUNTIF('EMPLOYEES RECORD'!I:I,R871)</f>
        <v>1</v>
      </c>
      <c r="V871">
        <f>AVERAGEIF('EMPLOYEES RECORD'!I:I,HOME.W!R871,'EMPLOYEES RECORD'!K:K)</f>
        <v>0.28999999999999998</v>
      </c>
    </row>
    <row r="872" spans="18:22">
      <c r="R872" t="str">
        <v>Saturday, October 21, 2017</v>
      </c>
      <c r="S872">
        <f>COUNTIF('EMPLOYEES RECORD'!I:I,R872)</f>
        <v>1</v>
      </c>
      <c r="V872">
        <f>AVERAGEIF('EMPLOYEES RECORD'!I:I,HOME.W!R872,'EMPLOYEES RECORD'!K:K)</f>
        <v>0</v>
      </c>
    </row>
    <row r="873" spans="18:22">
      <c r="R873" t="str">
        <v>Monday, April 09, 2001</v>
      </c>
      <c r="S873">
        <f>COUNTIF('EMPLOYEES RECORD'!I:I,R873)</f>
        <v>1</v>
      </c>
      <c r="V873">
        <f>AVERAGEIF('EMPLOYEES RECORD'!I:I,HOME.W!R873,'EMPLOYEES RECORD'!K:K)</f>
        <v>0</v>
      </c>
    </row>
    <row r="874" spans="18:22">
      <c r="R874" t="str">
        <v>Sunday, September 20, 2020</v>
      </c>
      <c r="S874">
        <f>COUNTIF('EMPLOYEES RECORD'!I:I,R874)</f>
        <v>1</v>
      </c>
      <c r="V874">
        <f>AVERAGEIF('EMPLOYEES RECORD'!I:I,HOME.W!R874,'EMPLOYEES RECORD'!K:K)</f>
        <v>0.17</v>
      </c>
    </row>
    <row r="875" spans="18:22">
      <c r="R875" t="str">
        <v>Monday, August 06, 2012</v>
      </c>
      <c r="S875">
        <f>COUNTIF('EMPLOYEES RECORD'!I:I,R875)</f>
        <v>1</v>
      </c>
      <c r="V875">
        <f>AVERAGEIF('EMPLOYEES RECORD'!I:I,HOME.W!R875,'EMPLOYEES RECORD'!K:K)</f>
        <v>0</v>
      </c>
    </row>
    <row r="876" spans="18:22">
      <c r="R876" t="str">
        <v>Monday, November 28, 2011</v>
      </c>
      <c r="S876">
        <f>COUNTIF('EMPLOYEES RECORD'!I:I,R876)</f>
        <v>1</v>
      </c>
      <c r="V876">
        <f>AVERAGEIF('EMPLOYEES RECORD'!I:I,HOME.W!R876,'EMPLOYEES RECORD'!K:K)</f>
        <v>0</v>
      </c>
    </row>
    <row r="877" spans="18:22">
      <c r="R877" t="str">
        <v>Wednesday, May 21, 2003</v>
      </c>
      <c r="S877">
        <f>COUNTIF('EMPLOYEES RECORD'!I:I,R877)</f>
        <v>1</v>
      </c>
      <c r="V877">
        <f>AVERAGEIF('EMPLOYEES RECORD'!I:I,HOME.W!R877,'EMPLOYEES RECORD'!K:K)</f>
        <v>0.05</v>
      </c>
    </row>
    <row r="878" spans="18:22">
      <c r="R878" t="str">
        <v>Thursday, August 10, 2017</v>
      </c>
      <c r="S878">
        <f>COUNTIF('EMPLOYEES RECORD'!I:I,R878)</f>
        <v>1</v>
      </c>
      <c r="V878">
        <f>AVERAGEIF('EMPLOYEES RECORD'!I:I,HOME.W!R878,'EMPLOYEES RECORD'!K:K)</f>
        <v>0.28000000000000003</v>
      </c>
    </row>
    <row r="879" spans="18:22">
      <c r="R879" t="str">
        <v>Thursday, October 16, 2014</v>
      </c>
      <c r="S879">
        <f>COUNTIF('EMPLOYEES RECORD'!I:I,R879)</f>
        <v>1</v>
      </c>
      <c r="V879">
        <f>AVERAGEIF('EMPLOYEES RECORD'!I:I,HOME.W!R879,'EMPLOYEES RECORD'!K:K)</f>
        <v>0.23</v>
      </c>
    </row>
    <row r="880" spans="18:22">
      <c r="R880" t="str">
        <v>Sunday, April 05, 2009</v>
      </c>
      <c r="S880">
        <f>COUNTIF('EMPLOYEES RECORD'!I:I,R880)</f>
        <v>1</v>
      </c>
      <c r="V880">
        <f>AVERAGEIF('EMPLOYEES RECORD'!I:I,HOME.W!R880,'EMPLOYEES RECORD'!K:K)</f>
        <v>0</v>
      </c>
    </row>
    <row r="881" spans="18:22">
      <c r="R881" t="str">
        <v>Saturday, October 09, 2021</v>
      </c>
      <c r="S881">
        <f>COUNTIF('EMPLOYEES RECORD'!I:I,R881)</f>
        <v>1</v>
      </c>
      <c r="V881">
        <f>AVERAGEIF('EMPLOYEES RECORD'!I:I,HOME.W!R881,'EMPLOYEES RECORD'!K:K)</f>
        <v>0.13</v>
      </c>
    </row>
    <row r="882" spans="18:22">
      <c r="R882" t="str">
        <v>Friday, September 13, 2019</v>
      </c>
      <c r="S882">
        <f>COUNTIF('EMPLOYEES RECORD'!I:I,R882)</f>
        <v>1</v>
      </c>
      <c r="V882">
        <f>AVERAGEIF('EMPLOYEES RECORD'!I:I,HOME.W!R882,'EMPLOYEES RECORD'!K:K)</f>
        <v>0.13</v>
      </c>
    </row>
    <row r="883" spans="18:22">
      <c r="R883" t="str">
        <v>Wednesday, March 17, 2021</v>
      </c>
      <c r="S883">
        <f>COUNTIF('EMPLOYEES RECORD'!I:I,R883)</f>
        <v>1</v>
      </c>
      <c r="V883">
        <f>AVERAGEIF('EMPLOYEES RECORD'!I:I,HOME.W!R883,'EMPLOYEES RECORD'!K:K)</f>
        <v>0.1</v>
      </c>
    </row>
    <row r="884" spans="18:22">
      <c r="R884" t="str">
        <v>Monday, August 13, 2018</v>
      </c>
      <c r="S884">
        <f>COUNTIF('EMPLOYEES RECORD'!I:I,R884)</f>
        <v>1</v>
      </c>
      <c r="V884">
        <f>AVERAGEIF('EMPLOYEES RECORD'!I:I,HOME.W!R884,'EMPLOYEES RECORD'!K:K)</f>
        <v>0</v>
      </c>
    </row>
    <row r="885" spans="18:22">
      <c r="R885" t="str">
        <v>Tuesday, October 24, 2000</v>
      </c>
      <c r="S885">
        <f>COUNTIF('EMPLOYEES RECORD'!I:I,R885)</f>
        <v>1</v>
      </c>
      <c r="V885">
        <f>AVERAGEIF('EMPLOYEES RECORD'!I:I,HOME.W!R885,'EMPLOYEES RECORD'!K:K)</f>
        <v>0.13</v>
      </c>
    </row>
    <row r="886" spans="18:22">
      <c r="R886" t="str">
        <v>Wednesday, April 25, 2012</v>
      </c>
      <c r="S886">
        <f>COUNTIF('EMPLOYEES RECORD'!I:I,R886)</f>
        <v>1</v>
      </c>
      <c r="V886">
        <f>AVERAGEIF('EMPLOYEES RECORD'!I:I,HOME.W!R886,'EMPLOYEES RECORD'!K:K)</f>
        <v>0.09</v>
      </c>
    </row>
    <row r="887" spans="18:22">
      <c r="R887" t="str">
        <v>Saturday, December 16, 2017</v>
      </c>
      <c r="S887">
        <f>COUNTIF('EMPLOYEES RECORD'!I:I,R887)</f>
        <v>1</v>
      </c>
      <c r="V887">
        <f>AVERAGEIF('EMPLOYEES RECORD'!I:I,HOME.W!R887,'EMPLOYEES RECORD'!K:K)</f>
        <v>0.12</v>
      </c>
    </row>
    <row r="888" spans="18:22">
      <c r="R888" t="str">
        <v>Sunday, May 07, 2000</v>
      </c>
      <c r="S888">
        <f>COUNTIF('EMPLOYEES RECORD'!I:I,R888)</f>
        <v>1</v>
      </c>
      <c r="V888">
        <f>AVERAGEIF('EMPLOYEES RECORD'!I:I,HOME.W!R888,'EMPLOYEES RECORD'!K:K)</f>
        <v>7.0000000000000007E-2</v>
      </c>
    </row>
    <row r="889" spans="18:22">
      <c r="R889" t="str">
        <v>Saturday, January 17, 2009</v>
      </c>
      <c r="S889">
        <f>COUNTIF('EMPLOYEES RECORD'!I:I,R889)</f>
        <v>1</v>
      </c>
      <c r="V889">
        <f>AVERAGEIF('EMPLOYEES RECORD'!I:I,HOME.W!R889,'EMPLOYEES RECORD'!K:K)</f>
        <v>0.31</v>
      </c>
    </row>
    <row r="890" spans="18:22">
      <c r="R890" t="str">
        <v>Friday, December 21, 2012</v>
      </c>
      <c r="S890">
        <f>COUNTIF('EMPLOYEES RECORD'!I:I,R890)</f>
        <v>1</v>
      </c>
      <c r="V890">
        <f>AVERAGEIF('EMPLOYEES RECORD'!I:I,HOME.W!R890,'EMPLOYEES RECORD'!K:K)</f>
        <v>0.24</v>
      </c>
    </row>
    <row r="891" spans="18:22">
      <c r="R891" t="str">
        <v>Friday, October 03, 2014</v>
      </c>
      <c r="S891">
        <f>COUNTIF('EMPLOYEES RECORD'!I:I,R891)</f>
        <v>1</v>
      </c>
      <c r="V891">
        <f>AVERAGEIF('EMPLOYEES RECORD'!I:I,HOME.W!R891,'EMPLOYEES RECORD'!K:K)</f>
        <v>0.09</v>
      </c>
    </row>
    <row r="892" spans="18:22">
      <c r="R892" t="str">
        <v>Thursday, August 09, 2012</v>
      </c>
      <c r="S892">
        <f>COUNTIF('EMPLOYEES RECORD'!I:I,R892)</f>
        <v>1</v>
      </c>
      <c r="V892">
        <f>AVERAGEIF('EMPLOYEES RECORD'!I:I,HOME.W!R892,'EMPLOYEES RECORD'!K:K)</f>
        <v>0.37</v>
      </c>
    </row>
    <row r="893" spans="18:22">
      <c r="R893" t="str">
        <v>Thursday, July 08, 2021</v>
      </c>
      <c r="S893">
        <f>COUNTIF('EMPLOYEES RECORD'!I:I,R893)</f>
        <v>1</v>
      </c>
      <c r="V893">
        <f>AVERAGEIF('EMPLOYEES RECORD'!I:I,HOME.W!R893,'EMPLOYEES RECORD'!K:K)</f>
        <v>0</v>
      </c>
    </row>
    <row r="894" spans="18:22">
      <c r="R894" t="str">
        <v>Thursday, January 22, 2015</v>
      </c>
      <c r="S894">
        <f>COUNTIF('EMPLOYEES RECORD'!I:I,R894)</f>
        <v>1</v>
      </c>
      <c r="V894">
        <f>AVERAGEIF('EMPLOYEES RECORD'!I:I,HOME.W!R894,'EMPLOYEES RECORD'!K:K)</f>
        <v>0.1</v>
      </c>
    </row>
    <row r="895" spans="18:22">
      <c r="R895" t="str">
        <v>Saturday, August 28, 1993</v>
      </c>
      <c r="S895">
        <f>COUNTIF('EMPLOYEES RECORD'!I:I,R895)</f>
        <v>1</v>
      </c>
      <c r="V895">
        <f>AVERAGEIF('EMPLOYEES RECORD'!I:I,HOME.W!R895,'EMPLOYEES RECORD'!K:K)</f>
        <v>0.25</v>
      </c>
    </row>
    <row r="896" spans="18:22">
      <c r="R896" t="str">
        <v>Wednesday, April 27, 2016</v>
      </c>
      <c r="S896">
        <f>COUNTIF('EMPLOYEES RECORD'!I:I,R896)</f>
        <v>1</v>
      </c>
      <c r="V896">
        <f>AVERAGEIF('EMPLOYEES RECORD'!I:I,HOME.W!R896,'EMPLOYEES RECORD'!K:K)</f>
        <v>0</v>
      </c>
    </row>
    <row r="897" spans="18:22">
      <c r="R897" t="str">
        <v>Monday, September 10, 2007</v>
      </c>
      <c r="S897">
        <f>COUNTIF('EMPLOYEES RECORD'!I:I,R897)</f>
        <v>1</v>
      </c>
      <c r="V897">
        <f>AVERAGEIF('EMPLOYEES RECORD'!I:I,HOME.W!R897,'EMPLOYEES RECORD'!K:K)</f>
        <v>0.33</v>
      </c>
    </row>
    <row r="898" spans="18:22">
      <c r="R898" t="str">
        <v>Monday, October 20, 2003</v>
      </c>
      <c r="S898">
        <f>COUNTIF('EMPLOYEES RECORD'!I:I,R898)</f>
        <v>1</v>
      </c>
      <c r="V898">
        <f>AVERAGEIF('EMPLOYEES RECORD'!I:I,HOME.W!R898,'EMPLOYEES RECORD'!K:K)</f>
        <v>0.14000000000000001</v>
      </c>
    </row>
    <row r="899" spans="18:22">
      <c r="R899" t="str">
        <v>Saturday, December 17, 2011</v>
      </c>
      <c r="S899">
        <f>COUNTIF('EMPLOYEES RECORD'!I:I,R899)</f>
        <v>1</v>
      </c>
      <c r="V899">
        <f>AVERAGEIF('EMPLOYEES RECORD'!I:I,HOME.W!R899,'EMPLOYEES RECORD'!K:K)</f>
        <v>0</v>
      </c>
    </row>
    <row r="900" spans="18:22">
      <c r="R900" t="str">
        <v>Friday, September 20, 2019</v>
      </c>
      <c r="S900">
        <f>COUNTIF('EMPLOYEES RECORD'!I:I,R900)</f>
        <v>1</v>
      </c>
      <c r="V900">
        <f>AVERAGEIF('EMPLOYEES RECORD'!I:I,HOME.W!R900,'EMPLOYEES RECORD'!K:K)</f>
        <v>0</v>
      </c>
    </row>
    <row r="901" spans="18:22">
      <c r="R901" t="str">
        <v>Sunday, May 27, 2007</v>
      </c>
      <c r="S901">
        <f>COUNTIF('EMPLOYEES RECORD'!I:I,R901)</f>
        <v>1</v>
      </c>
      <c r="V901">
        <f>AVERAGEIF('EMPLOYEES RECORD'!I:I,HOME.W!R901,'EMPLOYEES RECORD'!K:K)</f>
        <v>0</v>
      </c>
    </row>
    <row r="902" spans="18:22">
      <c r="R902" t="str">
        <v>Wednesday, January 14, 2015</v>
      </c>
      <c r="S902">
        <f>COUNTIF('EMPLOYEES RECORD'!I:I,R902)</f>
        <v>1</v>
      </c>
      <c r="V902">
        <f>AVERAGEIF('EMPLOYEES RECORD'!I:I,HOME.W!R902,'EMPLOYEES RECORD'!K:K)</f>
        <v>0.34</v>
      </c>
    </row>
    <row r="903" spans="18:22">
      <c r="R903" t="str">
        <v>Thursday, March 11, 2010</v>
      </c>
      <c r="S903">
        <f>COUNTIF('EMPLOYEES RECORD'!I:I,R903)</f>
        <v>1</v>
      </c>
      <c r="V903">
        <f>AVERAGEIF('EMPLOYEES RECORD'!I:I,HOME.W!R903,'EMPLOYEES RECORD'!K:K)</f>
        <v>0.13</v>
      </c>
    </row>
    <row r="904" spans="18:22">
      <c r="R904" t="str">
        <v>Tuesday, October 06, 2009</v>
      </c>
      <c r="S904">
        <f>COUNTIF('EMPLOYEES RECORD'!I:I,R904)</f>
        <v>1</v>
      </c>
      <c r="V904">
        <f>AVERAGEIF('EMPLOYEES RECORD'!I:I,HOME.W!R904,'EMPLOYEES RECORD'!K:K)</f>
        <v>7.0000000000000007E-2</v>
      </c>
    </row>
    <row r="905" spans="18:22">
      <c r="R905" t="str">
        <v>Saturday, August 20, 2016</v>
      </c>
      <c r="S905">
        <f>COUNTIF('EMPLOYEES RECORD'!I:I,R905)</f>
        <v>1</v>
      </c>
      <c r="V905">
        <f>AVERAGEIF('EMPLOYEES RECORD'!I:I,HOME.W!R905,'EMPLOYEES RECORD'!K:K)</f>
        <v>0</v>
      </c>
    </row>
    <row r="906" spans="18:22">
      <c r="R906" t="str">
        <v>Monday, December 24, 2012</v>
      </c>
      <c r="S906">
        <f>COUNTIF('EMPLOYEES RECORD'!I:I,R906)</f>
        <v>1</v>
      </c>
      <c r="V906">
        <f>AVERAGEIF('EMPLOYEES RECORD'!I:I,HOME.W!R906,'EMPLOYEES RECORD'!K:K)</f>
        <v>0.1</v>
      </c>
    </row>
    <row r="907" spans="18:22">
      <c r="R907" t="str">
        <v>Wednesday, April 15, 2020</v>
      </c>
      <c r="S907">
        <f>COUNTIF('EMPLOYEES RECORD'!I:I,R907)</f>
        <v>1</v>
      </c>
      <c r="V907">
        <f>AVERAGEIF('EMPLOYEES RECORD'!I:I,HOME.W!R907,'EMPLOYEES RECORD'!K:K)</f>
        <v>0.09</v>
      </c>
    </row>
    <row r="908" spans="18:22">
      <c r="R908" t="str">
        <v>Friday, January 22, 2021</v>
      </c>
      <c r="S908">
        <f>COUNTIF('EMPLOYEES RECORD'!I:I,R908)</f>
        <v>1</v>
      </c>
      <c r="V908">
        <f>AVERAGEIF('EMPLOYEES RECORD'!I:I,HOME.W!R908,'EMPLOYEES RECORD'!K:K)</f>
        <v>0</v>
      </c>
    </row>
    <row r="909" spans="18:22">
      <c r="R909" t="str">
        <v>Saturday, November 29, 2014</v>
      </c>
      <c r="S909">
        <f>COUNTIF('EMPLOYEES RECORD'!I:I,R909)</f>
        <v>1</v>
      </c>
      <c r="V909">
        <f>AVERAGEIF('EMPLOYEES RECORD'!I:I,HOME.W!R909,'EMPLOYEES RECORD'!K:K)</f>
        <v>0.08</v>
      </c>
    </row>
    <row r="910" spans="18:22">
      <c r="R910" t="str">
        <v>Wednesday, September 17, 2008</v>
      </c>
      <c r="S910">
        <f>COUNTIF('EMPLOYEES RECORD'!I:I,R910)</f>
        <v>1</v>
      </c>
      <c r="V910">
        <f>AVERAGEIF('EMPLOYEES RECORD'!I:I,HOME.W!R910,'EMPLOYEES RECORD'!K:K)</f>
        <v>0</v>
      </c>
    </row>
    <row r="911" spans="18:22">
      <c r="R911" t="str">
        <v>Friday, July 21, 2006</v>
      </c>
      <c r="S911">
        <f>COUNTIF('EMPLOYEES RECORD'!I:I,R911)</f>
        <v>1</v>
      </c>
      <c r="V911">
        <f>AVERAGEIF('EMPLOYEES RECORD'!I:I,HOME.W!R911,'EMPLOYEES RECORD'!K:K)</f>
        <v>0.21</v>
      </c>
    </row>
    <row r="912" spans="18:22">
      <c r="R912" t="str">
        <v>Saturday, April 12, 1997</v>
      </c>
      <c r="S912">
        <f>COUNTIF('EMPLOYEES RECORD'!I:I,R912)</f>
        <v>1</v>
      </c>
      <c r="V912">
        <f>AVERAGEIF('EMPLOYEES RECORD'!I:I,HOME.W!R912,'EMPLOYEES RECORD'!K:K)</f>
        <v>0.1</v>
      </c>
    </row>
    <row r="913" spans="18:22">
      <c r="R913" t="str">
        <v>Monday, September 26, 1994</v>
      </c>
      <c r="S913">
        <f>COUNTIF('EMPLOYEES RECORD'!I:I,R913)</f>
        <v>1</v>
      </c>
      <c r="V913">
        <f>AVERAGEIF('EMPLOYEES RECORD'!I:I,HOME.W!R913,'EMPLOYEES RECORD'!K:K)</f>
        <v>0.17</v>
      </c>
    </row>
    <row r="914" spans="18:22">
      <c r="R914" t="str">
        <v>Wednesday, November 17, 1993</v>
      </c>
      <c r="S914">
        <f>COUNTIF('EMPLOYEES RECORD'!I:I,R914)</f>
        <v>1</v>
      </c>
      <c r="V914">
        <f>AVERAGEIF('EMPLOYEES RECORD'!I:I,HOME.W!R914,'EMPLOYEES RECORD'!K:K)</f>
        <v>0</v>
      </c>
    </row>
    <row r="915" spans="18:22">
      <c r="R915" t="str">
        <v>Wednesday, April 28, 2021</v>
      </c>
      <c r="S915">
        <f>COUNTIF('EMPLOYEES RECORD'!I:I,R915)</f>
        <v>1</v>
      </c>
      <c r="V915">
        <f>AVERAGEIF('EMPLOYEES RECORD'!I:I,HOME.W!R915,'EMPLOYEES RECORD'!K:K)</f>
        <v>0</v>
      </c>
    </row>
    <row r="916" spans="18:22">
      <c r="R916" t="str">
        <v>Wednesday, December 29, 1999</v>
      </c>
      <c r="S916">
        <f>COUNTIF('EMPLOYEES RECORD'!I:I,R916)</f>
        <v>1</v>
      </c>
      <c r="V916">
        <f>AVERAGEIF('EMPLOYEES RECORD'!I:I,HOME.W!R916,'EMPLOYEES RECORD'!K:K)</f>
        <v>7.0000000000000007E-2</v>
      </c>
    </row>
    <row r="917" spans="18:22">
      <c r="R917" t="str">
        <v>Thursday, November 07, 2019</v>
      </c>
      <c r="S917">
        <f>COUNTIF('EMPLOYEES RECORD'!I:I,R917)</f>
        <v>1</v>
      </c>
      <c r="V917">
        <f>AVERAGEIF('EMPLOYEES RECORD'!I:I,HOME.W!R917,'EMPLOYEES RECORD'!K:K)</f>
        <v>0.28999999999999998</v>
      </c>
    </row>
    <row r="918" spans="18:22">
      <c r="R918" t="str">
        <v>Wednesday, April 12, 2006</v>
      </c>
      <c r="S918">
        <f>COUNTIF('EMPLOYEES RECORD'!I:I,R918)</f>
        <v>1</v>
      </c>
      <c r="V918">
        <f>AVERAGEIF('EMPLOYEES RECORD'!I:I,HOME.W!R918,'EMPLOYEES RECORD'!K:K)</f>
        <v>0</v>
      </c>
    </row>
    <row r="919" spans="18:22">
      <c r="R919" t="str">
        <v>Thursday, July 25, 2019</v>
      </c>
      <c r="S919">
        <f>COUNTIF('EMPLOYEES RECORD'!I:I,R919)</f>
        <v>1</v>
      </c>
      <c r="V919">
        <f>AVERAGEIF('EMPLOYEES RECORD'!I:I,HOME.W!R919,'EMPLOYEES RECORD'!K:K)</f>
        <v>0</v>
      </c>
    </row>
    <row r="920" spans="18:22">
      <c r="R920" t="str">
        <v>Thursday, November 03, 2016</v>
      </c>
      <c r="S920">
        <f>COUNTIF('EMPLOYEES RECORD'!I:I,R920)</f>
        <v>1</v>
      </c>
      <c r="V920">
        <f>AVERAGEIF('EMPLOYEES RECORD'!I:I,HOME.W!R920,'EMPLOYEES RECORD'!K:K)</f>
        <v>0</v>
      </c>
    </row>
    <row r="921" spans="18:22">
      <c r="R921" t="str">
        <v>Sunday, March 08, 2020</v>
      </c>
      <c r="S921">
        <f>COUNTIF('EMPLOYEES RECORD'!I:I,R921)</f>
        <v>1</v>
      </c>
      <c r="V921">
        <f>AVERAGEIF('EMPLOYEES RECORD'!I:I,HOME.W!R921,'EMPLOYEES RECORD'!K:K)</f>
        <v>0</v>
      </c>
    </row>
    <row r="922" spans="18:22">
      <c r="R922" t="str">
        <v>Sunday, November 03, 2019</v>
      </c>
      <c r="S922">
        <f>COUNTIF('EMPLOYEES RECORD'!I:I,R922)</f>
        <v>1</v>
      </c>
      <c r="V922">
        <f>AVERAGEIF('EMPLOYEES RECORD'!I:I,HOME.W!R922,'EMPLOYEES RECORD'!K:K)</f>
        <v>0.21</v>
      </c>
    </row>
    <row r="923" spans="18:22">
      <c r="R923" t="str">
        <v>Thursday, May 19, 2016</v>
      </c>
      <c r="S923">
        <f>COUNTIF('EMPLOYEES RECORD'!I:I,R923)</f>
        <v>1</v>
      </c>
      <c r="V923">
        <f>AVERAGEIF('EMPLOYEES RECORD'!I:I,HOME.W!R923,'EMPLOYEES RECORD'!K:K)</f>
        <v>0</v>
      </c>
    </row>
    <row r="924" spans="18:22">
      <c r="R924" t="str">
        <v>Tuesday, April 26, 2016</v>
      </c>
      <c r="S924">
        <f>COUNTIF('EMPLOYEES RECORD'!I:I,R924)</f>
        <v>1</v>
      </c>
      <c r="V924">
        <f>AVERAGEIF('EMPLOYEES RECORD'!I:I,HOME.W!R924,'EMPLOYEES RECORD'!K:K)</f>
        <v>0</v>
      </c>
    </row>
    <row r="925" spans="18:22">
      <c r="R925" t="str">
        <v>Monday, November 28, 2005</v>
      </c>
      <c r="S925">
        <f>COUNTIF('EMPLOYEES RECORD'!I:I,R925)</f>
        <v>1</v>
      </c>
      <c r="V925">
        <f>AVERAGEIF('EMPLOYEES RECORD'!I:I,HOME.W!R925,'EMPLOYEES RECORD'!K:K)</f>
        <v>0</v>
      </c>
    </row>
    <row r="926" spans="18:22">
      <c r="R926" t="str">
        <v>Tuesday, March 08, 2016</v>
      </c>
      <c r="S926">
        <f>COUNTIF('EMPLOYEES RECORD'!I:I,R926)</f>
        <v>1</v>
      </c>
      <c r="V926">
        <f>AVERAGEIF('EMPLOYEES RECORD'!I:I,HOME.W!R926,'EMPLOYEES RECORD'!K:K)</f>
        <v>0</v>
      </c>
    </row>
    <row r="927" spans="18:22">
      <c r="R927" t="str">
        <v>Thursday, August 23, 2001</v>
      </c>
      <c r="S927">
        <f>COUNTIF('EMPLOYEES RECORD'!I:I,R927)</f>
        <v>1</v>
      </c>
      <c r="V927">
        <f>AVERAGEIF('EMPLOYEES RECORD'!I:I,HOME.W!R927,'EMPLOYEES RECORD'!K:K)</f>
        <v>0</v>
      </c>
    </row>
    <row r="928" spans="18:22">
      <c r="R928" t="str">
        <v>Sunday, February 05, 2012</v>
      </c>
      <c r="S928">
        <f>COUNTIF('EMPLOYEES RECORD'!I:I,R928)</f>
        <v>1</v>
      </c>
      <c r="V928">
        <f>AVERAGEIF('EMPLOYEES RECORD'!I:I,HOME.W!R928,'EMPLOYEES RECORD'!K:K)</f>
        <v>0</v>
      </c>
    </row>
    <row r="929" spans="18:22">
      <c r="R929" t="str">
        <v>Sunday, December 12, 2010</v>
      </c>
      <c r="S929">
        <f>COUNTIF('EMPLOYEES RECORD'!I:I,R929)</f>
        <v>1</v>
      </c>
      <c r="V929">
        <f>AVERAGEIF('EMPLOYEES RECORD'!I:I,HOME.W!R929,'EMPLOYEES RECORD'!K:K)</f>
        <v>0.32</v>
      </c>
    </row>
    <row r="930" spans="18:22">
      <c r="R930" t="str">
        <v>Wednesday, February 13, 2013</v>
      </c>
      <c r="S930">
        <f>COUNTIF('EMPLOYEES RECORD'!I:I,R930)</f>
        <v>1</v>
      </c>
      <c r="V930">
        <f>AVERAGEIF('EMPLOYEES RECORD'!I:I,HOME.W!R930,'EMPLOYEES RECORD'!K:K)</f>
        <v>0</v>
      </c>
    </row>
    <row r="931" spans="18:22">
      <c r="R931" t="str">
        <v>Saturday, January 19, 2019</v>
      </c>
      <c r="S931">
        <f>COUNTIF('EMPLOYEES RECORD'!I:I,R931)</f>
        <v>1</v>
      </c>
      <c r="V931">
        <f>AVERAGEIF('EMPLOYEES RECORD'!I:I,HOME.W!R931,'EMPLOYEES RECORD'!K:K)</f>
        <v>0.05</v>
      </c>
    </row>
    <row r="932" spans="18:22">
      <c r="R932" t="str">
        <v>Monday, October 17, 2005</v>
      </c>
      <c r="S932">
        <f>COUNTIF('EMPLOYEES RECORD'!I:I,R932)</f>
        <v>1</v>
      </c>
      <c r="V932">
        <f>AVERAGEIF('EMPLOYEES RECORD'!I:I,HOME.W!R932,'EMPLOYEES RECORD'!K:K)</f>
        <v>0.1</v>
      </c>
    </row>
    <row r="933" spans="18:22">
      <c r="R933" t="str">
        <v>Sunday, July 06, 2008</v>
      </c>
      <c r="S933">
        <f>COUNTIF('EMPLOYEES RECORD'!I:I,R933)</f>
        <v>1</v>
      </c>
      <c r="V933">
        <f>AVERAGEIF('EMPLOYEES RECORD'!I:I,HOME.W!R933,'EMPLOYEES RECORD'!K:K)</f>
        <v>0</v>
      </c>
    </row>
    <row r="934" spans="18:22">
      <c r="R934" t="str">
        <v>Tuesday, January 10, 2017</v>
      </c>
      <c r="S934">
        <f>COUNTIF('EMPLOYEES RECORD'!I:I,R934)</f>
        <v>1</v>
      </c>
      <c r="V934">
        <f>AVERAGEIF('EMPLOYEES RECORD'!I:I,HOME.W!R934,'EMPLOYEES RECORD'!K:K)</f>
        <v>0</v>
      </c>
    </row>
    <row r="935" spans="18:22">
      <c r="R935" t="str">
        <v>Friday, November 11, 2016</v>
      </c>
      <c r="S935">
        <f>COUNTIF('EMPLOYEES RECORD'!I:I,R935)</f>
        <v>1</v>
      </c>
      <c r="V935">
        <f>AVERAGEIF('EMPLOYEES RECORD'!I:I,HOME.W!R935,'EMPLOYEES RECORD'!K:K)</f>
        <v>0.33</v>
      </c>
    </row>
    <row r="936" spans="18:22">
      <c r="R936" t="str">
        <v>Sunday, December 19, 2021</v>
      </c>
      <c r="S936">
        <f>COUNTIF('EMPLOYEES RECORD'!I:I,R936)</f>
        <v>1</v>
      </c>
      <c r="V936">
        <f>AVERAGEIF('EMPLOYEES RECORD'!I:I,HOME.W!R936,'EMPLOYEES RECORD'!K:K)</f>
        <v>0.23</v>
      </c>
    </row>
    <row r="937" spans="18:22">
      <c r="R937" t="str">
        <v>Wednesday, January 09, 2002</v>
      </c>
      <c r="S937">
        <f>COUNTIF('EMPLOYEES RECORD'!I:I,R937)</f>
        <v>1</v>
      </c>
      <c r="V937">
        <f>AVERAGEIF('EMPLOYEES RECORD'!I:I,HOME.W!R937,'EMPLOYEES RECORD'!K:K)</f>
        <v>0.14000000000000001</v>
      </c>
    </row>
    <row r="938" spans="18:22">
      <c r="R938" t="str">
        <v>Monday, June 05, 2017</v>
      </c>
      <c r="S938">
        <f>COUNTIF('EMPLOYEES RECORD'!I:I,R938)</f>
        <v>1</v>
      </c>
      <c r="V938">
        <f>AVERAGEIF('EMPLOYEES RECORD'!I:I,HOME.W!R938,'EMPLOYEES RECORD'!K:K)</f>
        <v>0.18</v>
      </c>
    </row>
    <row r="939" spans="18:22">
      <c r="R939" t="str">
        <v>Tuesday, February 28, 2012</v>
      </c>
      <c r="S939">
        <f>COUNTIF('EMPLOYEES RECORD'!I:I,R939)</f>
        <v>1</v>
      </c>
      <c r="V939">
        <f>AVERAGEIF('EMPLOYEES RECORD'!I:I,HOME.W!R939,'EMPLOYEES RECORD'!K:K)</f>
        <v>0</v>
      </c>
    </row>
    <row r="940" spans="18:22">
      <c r="R940" t="str">
        <v>Sunday, April 29, 2007</v>
      </c>
      <c r="S940">
        <f>COUNTIF('EMPLOYEES RECORD'!I:I,R940)</f>
        <v>1</v>
      </c>
      <c r="V940">
        <f>AVERAGEIF('EMPLOYEES RECORD'!I:I,HOME.W!R940,'EMPLOYEES RECORD'!K:K)</f>
        <v>0.23</v>
      </c>
    </row>
    <row r="941" spans="18:22">
      <c r="R941" t="str">
        <v>Sunday, August 21, 2016</v>
      </c>
      <c r="S941">
        <f>COUNTIF('EMPLOYEES RECORD'!I:I,R941)</f>
        <v>1</v>
      </c>
      <c r="V941">
        <f>AVERAGEIF('EMPLOYEES RECORD'!I:I,HOME.W!R941,'EMPLOYEES RECORD'!K:K)</f>
        <v>0.35</v>
      </c>
    </row>
    <row r="942" spans="18:22">
      <c r="R942" t="str">
        <v>Wednesday, April 22, 1998</v>
      </c>
      <c r="S942">
        <f>COUNTIF('EMPLOYEES RECORD'!I:I,R942)</f>
        <v>1</v>
      </c>
      <c r="V942">
        <f>AVERAGEIF('EMPLOYEES RECORD'!I:I,HOME.W!R942,'EMPLOYEES RECORD'!K:K)</f>
        <v>0</v>
      </c>
    </row>
    <row r="943" spans="18:22">
      <c r="R943" t="str">
        <v>Sunday, June 14, 2015</v>
      </c>
      <c r="S943">
        <f>COUNTIF('EMPLOYEES RECORD'!I:I,R943)</f>
        <v>1</v>
      </c>
      <c r="V943">
        <f>AVERAGEIF('EMPLOYEES RECORD'!I:I,HOME.W!R943,'EMPLOYEES RECORD'!K:K)</f>
        <v>0</v>
      </c>
    </row>
    <row r="944" spans="18:22">
      <c r="R944" t="str">
        <v>Saturday, October 06, 2018</v>
      </c>
      <c r="S944">
        <f>COUNTIF('EMPLOYEES RECORD'!I:I,R944)</f>
        <v>1</v>
      </c>
      <c r="V944">
        <f>AVERAGEIF('EMPLOYEES RECORD'!I:I,HOME.W!R944,'EMPLOYEES RECORD'!K:K)</f>
        <v>0.17</v>
      </c>
    </row>
    <row r="945" spans="18:22">
      <c r="R945" t="str">
        <v>Wednesday, January 07, 2009</v>
      </c>
      <c r="S945">
        <f>COUNTIF('EMPLOYEES RECORD'!I:I,R945)</f>
        <v>1</v>
      </c>
      <c r="V945">
        <f>AVERAGEIF('EMPLOYEES RECORD'!I:I,HOME.W!R945,'EMPLOYEES RECORD'!K:K)</f>
        <v>0</v>
      </c>
    </row>
    <row r="946" spans="18:22">
      <c r="R946" t="str">
        <v>Sunday, September 18, 2016</v>
      </c>
      <c r="S946">
        <f>COUNTIF('EMPLOYEES RECORD'!I:I,R946)</f>
        <v>1</v>
      </c>
      <c r="V946">
        <f>AVERAGEIF('EMPLOYEES RECORD'!I:I,HOME.W!R946,'EMPLOYEES RECORD'!K:K)</f>
        <v>0</v>
      </c>
    </row>
    <row r="947" spans="18:22">
      <c r="R947" t="str">
        <v>Monday, May 31, 2010</v>
      </c>
      <c r="S947">
        <f>COUNTIF('EMPLOYEES RECORD'!I:I,R947)</f>
        <v>1</v>
      </c>
      <c r="V947">
        <f>AVERAGEIF('EMPLOYEES RECORD'!I:I,HOME.W!R947,'EMPLOYEES RECORD'!K:K)</f>
        <v>0</v>
      </c>
    </row>
    <row r="948" spans="18:22">
      <c r="R948" t="str">
        <v>Monday, June 10, 2019</v>
      </c>
      <c r="S948">
        <f>COUNTIF('EMPLOYEES RECORD'!I:I,R948)</f>
        <v>1</v>
      </c>
      <c r="V948">
        <f>AVERAGEIF('EMPLOYEES RECORD'!I:I,HOME.W!R948,'EMPLOYEES RECORD'!K:K)</f>
        <v>0.15</v>
      </c>
    </row>
    <row r="949" spans="18:22">
      <c r="R949" t="str">
        <v>Saturday, January 28, 2012</v>
      </c>
      <c r="S949">
        <f>COUNTIF('EMPLOYEES RECORD'!I:I,R949)</f>
        <v>1</v>
      </c>
      <c r="V949">
        <f>AVERAGEIF('EMPLOYEES RECORD'!I:I,HOME.W!R949,'EMPLOYEES RECORD'!K:K)</f>
        <v>0</v>
      </c>
    </row>
    <row r="950" spans="18:22">
      <c r="R950" t="str">
        <v>Sunday, July 26, 2020</v>
      </c>
      <c r="S950">
        <f>COUNTIF('EMPLOYEES RECORD'!I:I,R950)</f>
        <v>1</v>
      </c>
      <c r="V950">
        <f>AVERAGEIF('EMPLOYEES RECORD'!I:I,HOME.W!R950,'EMPLOYEES RECORD'!K:K)</f>
        <v>0.31</v>
      </c>
    </row>
    <row r="951" spans="18:22">
      <c r="R951">
        <v>0</v>
      </c>
      <c r="S951">
        <f>COUNTIF('EMPLOYEES RECORD'!I:I,R951)</f>
        <v>0</v>
      </c>
      <c r="V951" t="e">
        <f>AVERAGEIF('EMPLOYEES RECORD'!I:I,HOME.W!R951,'EMPLOYEES RECORD'!K:K)</f>
        <v>#DIV/0!</v>
      </c>
    </row>
  </sheetData>
  <conditionalFormatting sqref="A1:AF1">
    <cfRule type="containsBlanks" dxfId="9" priority="10">
      <formula>LEN(TRIM(A1))=0</formula>
    </cfRule>
  </conditionalFormatting>
  <conditionalFormatting sqref="A1:AF1">
    <cfRule type="notContainsBlanks" dxfId="8" priority="9">
      <formula>LEN(TRIM(A1))&gt;0</formula>
    </cfRule>
  </conditionalFormatting>
  <conditionalFormatting sqref="A19:B19">
    <cfRule type="notContainsBlanks" dxfId="7" priority="8">
      <formula>LEN(TRIM(A19))&gt;0</formula>
    </cfRule>
  </conditionalFormatting>
  <conditionalFormatting sqref="A11:B11">
    <cfRule type="notContainsBlanks" dxfId="6" priority="7">
      <formula>LEN(TRIM(A11))&gt;0</formula>
    </cfRule>
  </conditionalFormatting>
  <conditionalFormatting sqref="B11">
    <cfRule type="containsBlanks" dxfId="5" priority="6">
      <formula>LEN(TRIM(B11))=0</formula>
    </cfRule>
  </conditionalFormatting>
  <conditionalFormatting sqref="C11:E11">
    <cfRule type="containsBlanks" dxfId="4" priority="5">
      <formula>LEN(TRIM(C11))=0</formula>
    </cfRule>
  </conditionalFormatting>
  <conditionalFormatting sqref="C11:E11">
    <cfRule type="notContainsBlanks" dxfId="3" priority="4">
      <formula>LEN(TRIM(C11))&gt;0</formula>
    </cfRule>
  </conditionalFormatting>
  <conditionalFormatting sqref="C19:E19">
    <cfRule type="containsBlanks" dxfId="2" priority="3">
      <formula>LEN(TRIM(C19))=0</formula>
    </cfRule>
  </conditionalFormatting>
  <conditionalFormatting sqref="C19:E19">
    <cfRule type="notContainsBlanks" dxfId="1" priority="2">
      <formula>LEN(TRIM(C19))&gt;0</formula>
    </cfRule>
  </conditionalFormatting>
  <conditionalFormatting sqref="AG1:AH1">
    <cfRule type="notContainsBlanks" dxfId="0" priority="1">
      <formula>LEN(TRIM(AG1))&gt;0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2023-08-20T20:50:31Z</dcterms:created>
  <dcterms:modified xsi:type="dcterms:W3CDTF">2023-08-24T19:56:48Z</dcterms:modified>
  <cp:category/>
  <cp:contentStatus/>
</cp:coreProperties>
</file>